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williamhey/Desktop/"/>
    </mc:Choice>
  </mc:AlternateContent>
  <xr:revisionPtr revIDLastSave="0" documentId="8_{67AAB2B7-C24C-2649-9A1F-247C17D6F0CA}" xr6:coauthVersionLast="47" xr6:coauthVersionMax="47" xr10:uidLastSave="{00000000-0000-0000-0000-000000000000}"/>
  <bookViews>
    <workbookView xWindow="0" yWindow="500" windowWidth="23260" windowHeight="15940" xr2:uid="{00000000-000D-0000-FFFF-FFFF00000000}"/>
  </bookViews>
  <sheets>
    <sheet name="Front" sheetId="1" r:id="rId1"/>
    <sheet name="Back" sheetId="3" r:id="rId2"/>
  </sheets>
  <definedNames>
    <definedName name="_xlnm.Print_Area" localSheetId="0">Front!$A$1:$O$62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9" i="1" l="1"/>
  <c r="N28" i="1"/>
  <c r="F31" i="1"/>
  <c r="F48" i="1" s="1"/>
  <c r="M31" i="1" s="1"/>
  <c r="F45" i="1"/>
  <c r="E46" i="1" s="1"/>
  <c r="M55" i="1"/>
  <c r="N20" i="1"/>
  <c r="G11" i="1"/>
  <c r="G44" i="1"/>
  <c r="G43" i="1"/>
  <c r="G42" i="1"/>
  <c r="G41" i="1"/>
  <c r="G40" i="1"/>
  <c r="G39" i="1"/>
  <c r="G38" i="1"/>
  <c r="G37" i="1"/>
  <c r="G36" i="1"/>
  <c r="G35" i="1"/>
  <c r="G34" i="1"/>
  <c r="M34" i="1"/>
  <c r="J46" i="1"/>
  <c r="M18" i="1"/>
  <c r="N50" i="1"/>
  <c r="N55" i="1"/>
  <c r="N54" i="1"/>
  <c r="N53" i="1"/>
  <c r="N52" i="1"/>
  <c r="N51" i="1"/>
  <c r="N49" i="1"/>
  <c r="N48" i="1"/>
  <c r="N27" i="1"/>
  <c r="G33" i="1"/>
  <c r="N26" i="1"/>
  <c r="N25" i="1"/>
  <c r="N24" i="1"/>
  <c r="N13" i="1"/>
  <c r="N18" i="1" s="1"/>
  <c r="N23" i="1"/>
  <c r="N22" i="1"/>
  <c r="N21" i="1"/>
  <c r="N17" i="1"/>
  <c r="N16" i="1"/>
  <c r="N15" i="1"/>
  <c r="N14" i="1"/>
  <c r="G30" i="1"/>
  <c r="G28" i="1"/>
  <c r="G27" i="1"/>
  <c r="G25" i="1"/>
  <c r="G24" i="1"/>
  <c r="G23" i="1"/>
  <c r="G21" i="1"/>
  <c r="G20" i="1"/>
  <c r="G18" i="1"/>
  <c r="G16" i="1"/>
  <c r="G15" i="1"/>
  <c r="G14" i="1"/>
  <c r="G12" i="1"/>
  <c r="N34" i="1"/>
  <c r="E38" i="3"/>
  <c r="F38" i="3"/>
  <c r="N29" i="1" l="1"/>
  <c r="G31" i="1"/>
  <c r="L34" i="1"/>
</calcChain>
</file>

<file path=xl/sharedStrings.xml><?xml version="1.0" encoding="utf-8"?>
<sst xmlns="http://schemas.openxmlformats.org/spreadsheetml/2006/main" count="122" uniqueCount="111">
  <si>
    <t>Date:</t>
  </si>
  <si>
    <t xml:space="preserve">Back of Degree Plan for:                                                       </t>
  </si>
  <si>
    <t>REMEDIAL COURSES:</t>
  </si>
  <si>
    <t>EXCESS COURSES</t>
  </si>
  <si>
    <t>REPEATS</t>
  </si>
  <si>
    <t>TOTAL EXCESS</t>
  </si>
  <si>
    <t>Entered ULM</t>
  </si>
  <si>
    <t xml:space="preserve"> </t>
  </si>
  <si>
    <t>Last</t>
  </si>
  <si>
    <t>First</t>
  </si>
  <si>
    <t>Course</t>
  </si>
  <si>
    <t>Grade</t>
  </si>
  <si>
    <t>Hours</t>
  </si>
  <si>
    <t>Points</t>
  </si>
  <si>
    <t>ULM ID#</t>
  </si>
  <si>
    <t>Total Core Curriculum Hours</t>
  </si>
  <si>
    <t>Total Hours for Degree</t>
  </si>
  <si>
    <t xml:space="preserve">Core Humanities (9 hrs)  </t>
  </si>
  <si>
    <t>Course to be scheduled in final semester</t>
  </si>
  <si>
    <t xml:space="preserve">      Middle</t>
  </si>
  <si>
    <t>Core Humanities Requirement</t>
  </si>
  <si>
    <t>Core Fine Arts Requirement</t>
  </si>
  <si>
    <t xml:space="preserve">Core Mathematics (6 hrs) </t>
  </si>
  <si>
    <t xml:space="preserve">Core Fine Arts (3 hrs) </t>
  </si>
  <si>
    <t xml:space="preserve">Integrated Core Courses  (3 hrs) </t>
  </si>
  <si>
    <t xml:space="preserve">Total Major Requirement Hours </t>
  </si>
  <si>
    <t xml:space="preserve">Total Core &amp; Major Requirements Hours </t>
  </si>
  <si>
    <t xml:space="preserve">ID:                                      </t>
  </si>
  <si>
    <t>Course *</t>
  </si>
  <si>
    <t>KINS 4035</t>
  </si>
  <si>
    <t>Comp I</t>
  </si>
  <si>
    <t>Comp II</t>
  </si>
  <si>
    <t>Algebra</t>
  </si>
  <si>
    <t>Univ. Seminar</t>
  </si>
  <si>
    <t>Prof Deve in Kins</t>
  </si>
  <si>
    <t>Pract in P.E. (Gen)</t>
  </si>
  <si>
    <r>
      <t xml:space="preserve">Major: </t>
    </r>
    <r>
      <rPr>
        <u/>
        <sz val="11"/>
        <rFont val="Arial"/>
        <family val="2"/>
      </rPr>
      <t>Kinesiology</t>
    </r>
  </si>
  <si>
    <t xml:space="preserve">Catalogue Year:                                                                                       </t>
  </si>
  <si>
    <t>ENGL 1001</t>
  </si>
  <si>
    <t>ENGL 1002</t>
  </si>
  <si>
    <t>MATH 1011 *</t>
  </si>
  <si>
    <t xml:space="preserve">UNIV 1001 </t>
  </si>
  <si>
    <t>KINS 2011</t>
  </si>
  <si>
    <t>KINS 2021</t>
  </si>
  <si>
    <t>KINS 3012</t>
  </si>
  <si>
    <t>KINS 4008</t>
  </si>
  <si>
    <t>KINS 4011</t>
  </si>
  <si>
    <t>KINS 4032</t>
  </si>
  <si>
    <t>Major GPA</t>
  </si>
  <si>
    <t xml:space="preserve">Total Concentration Requirement Hours </t>
  </si>
  <si>
    <t>GPA</t>
  </si>
  <si>
    <t>KINS 3008</t>
  </si>
  <si>
    <t>KINS 3019</t>
  </si>
  <si>
    <t>KINS 4034</t>
  </si>
  <si>
    <t>Name:</t>
  </si>
  <si>
    <t>1</t>
  </si>
  <si>
    <t xml:space="preserve">Core Social and Behavioral Science (6 hrs) </t>
  </si>
  <si>
    <t xml:space="preserve">Signature:                               </t>
  </si>
  <si>
    <t>I understand successful completion of all coursework, including maintaining an active account on TaskStream while enrolled as a KINS major and taking the CPT exams are required for this degree. I assume the primary responsibility for all academic decisions relating to the completion of my degree.</t>
  </si>
  <si>
    <t>Cumulative GPA</t>
  </si>
  <si>
    <t xml:space="preserve">Core English Composition (6 hrs)   </t>
  </si>
  <si>
    <t>Core Natural/Physical Sciences (9 hrs)</t>
  </si>
  <si>
    <t>Kinesiology majors must make a “C” or better in
all Kinesiology courses counting towards their degree</t>
  </si>
  <si>
    <r>
      <t xml:space="preserve">     PSCI </t>
    </r>
    <r>
      <rPr>
        <sz val="11"/>
        <rFont val="Wingdings"/>
        <charset val="2"/>
      </rPr>
      <t xml:space="preserve">  </t>
    </r>
    <r>
      <rPr>
        <sz val="11"/>
        <rFont val="Arial"/>
        <family val="2"/>
      </rPr>
      <t>PHYS</t>
    </r>
    <r>
      <rPr>
        <sz val="11"/>
        <rFont val="Wingdings"/>
        <charset val="2"/>
      </rPr>
      <t xml:space="preserve">  </t>
    </r>
    <r>
      <rPr>
        <sz val="11"/>
        <rFont val="Arial"/>
        <family val="2"/>
      </rPr>
      <t xml:space="preserve">CHEM </t>
    </r>
  </si>
  <si>
    <t>First Aid and Safety</t>
  </si>
  <si>
    <t>Kinesiology and Biomechanics</t>
  </si>
  <si>
    <t>Introduction to Kinesiology</t>
  </si>
  <si>
    <t>Care/Prevention  Athletic Injuries</t>
  </si>
  <si>
    <t>Physical Activity for Stu Spec Needs</t>
  </si>
  <si>
    <t>Exercise Phys (w/lab)</t>
  </si>
  <si>
    <t>Motor Learning and Motor Control</t>
  </si>
  <si>
    <t>Required Major Courses (32 hrs)</t>
  </si>
  <si>
    <t>INTRO MANAGERIAL ACCOUNTING</t>
  </si>
  <si>
    <t>Leadership in FASI</t>
  </si>
  <si>
    <t>FASI Marketing</t>
  </si>
  <si>
    <t>Legal/Ethical Issues in FASI</t>
  </si>
  <si>
    <t>Finance in FASI</t>
  </si>
  <si>
    <t>KINS 2005</t>
  </si>
  <si>
    <t>Concepts in Wellness</t>
  </si>
  <si>
    <t>Physical Activity Skills I (Ind and Dual)</t>
  </si>
  <si>
    <t>Physical Activity Skills II (Team)</t>
  </si>
  <si>
    <t>KINS 3010</t>
  </si>
  <si>
    <t>Sport and Fitness Psychology</t>
  </si>
  <si>
    <t>KINS 3040</t>
  </si>
  <si>
    <t>KINS 3042</t>
  </si>
  <si>
    <t>KINS 4020</t>
  </si>
  <si>
    <t>KINS 4022</t>
  </si>
  <si>
    <t xml:space="preserve">Total Elective Hours </t>
  </si>
  <si>
    <t>KINS 3013</t>
  </si>
  <si>
    <t>Exercise Physiology Lab</t>
  </si>
  <si>
    <t>Current GPA toward degree</t>
  </si>
  <si>
    <t>FAS Facility Management</t>
  </si>
  <si>
    <t>KINS 2030</t>
  </si>
  <si>
    <t>KINS 2035</t>
  </si>
  <si>
    <t>Elective Courses (24 hrs)</t>
  </si>
  <si>
    <t>Required Concentration Courses (22 hrs)</t>
  </si>
  <si>
    <t>Optional Minor in Business Adminstration (replaces 21 of 24 hrs of electives)</t>
  </si>
  <si>
    <t>TOTAL</t>
  </si>
  <si>
    <t>ACCT 2020</t>
  </si>
  <si>
    <t>Concentration:  Sport Management</t>
  </si>
  <si>
    <t>Code: SMGT</t>
  </si>
  <si>
    <t>Consult the 2019-20 Catalog for course options.</t>
  </si>
  <si>
    <t>COLLEGE OF HEALTH SCIENCES--KINESIOLOGY: Sport Management(SMGT)</t>
  </si>
  <si>
    <t>Revision Effective Fall 2021</t>
  </si>
  <si>
    <t>ECON 2002</t>
  </si>
  <si>
    <t>MICROECONOMIC PRINCIPLES</t>
  </si>
  <si>
    <t xml:space="preserve">BUSN 1001     </t>
  </si>
  <si>
    <t>ECON 2001 or elective</t>
  </si>
  <si>
    <t>Elective above 3000</t>
  </si>
  <si>
    <t>2022-2023</t>
  </si>
  <si>
    <t xml:space="preserve"> 1007/1018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</si>
</sst>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name val="Wingdings"/>
      <charset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1" applyFont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5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6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8" xfId="0" applyFont="1" applyBorder="1"/>
    <xf numFmtId="0" fontId="3" fillId="2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9" xfId="0" applyFont="1" applyBorder="1"/>
    <xf numFmtId="0" fontId="4" fillId="0" borderId="3" xfId="0" applyFont="1" applyBorder="1" applyAlignment="1">
      <alignment horizontal="left"/>
    </xf>
    <xf numFmtId="0" fontId="6" fillId="0" borderId="0" xfId="0" applyFont="1"/>
    <xf numFmtId="0" fontId="9" fillId="0" borderId="0" xfId="0" applyFont="1" applyBorder="1"/>
    <xf numFmtId="0" fontId="7" fillId="0" borderId="0" xfId="0" applyFont="1" applyBorder="1"/>
    <xf numFmtId="0" fontId="6" fillId="0" borderId="2" xfId="0" applyFont="1" applyBorder="1"/>
    <xf numFmtId="0" fontId="3" fillId="2" borderId="10" xfId="0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5" fillId="2" borderId="6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11" xfId="0" quotePrefix="1" applyNumberFormat="1" applyFont="1" applyBorder="1" applyAlignment="1" applyProtection="1">
      <alignment horizontal="center"/>
      <protection locked="0"/>
    </xf>
    <xf numFmtId="0" fontId="6" fillId="0" borderId="13" xfId="0" applyFont="1" applyBorder="1" applyAlignment="1"/>
    <xf numFmtId="0" fontId="6" fillId="0" borderId="14" xfId="0" applyFont="1" applyBorder="1" applyAlignment="1"/>
    <xf numFmtId="0" fontId="11" fillId="0" borderId="0" xfId="0" applyFont="1"/>
    <xf numFmtId="0" fontId="10" fillId="0" borderId="0" xfId="0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/>
    </xf>
    <xf numFmtId="0" fontId="3" fillId="0" borderId="4" xfId="0" applyFont="1" applyBorder="1"/>
    <xf numFmtId="0" fontId="10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Fill="1"/>
    <xf numFmtId="49" fontId="5" fillId="0" borderId="13" xfId="0" applyNumberFormat="1" applyFont="1" applyBorder="1" applyAlignment="1">
      <alignment horizontal="center"/>
    </xf>
    <xf numFmtId="1" fontId="10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Border="1" applyAlignment="1">
      <alignment shrinkToFit="1"/>
    </xf>
    <xf numFmtId="164" fontId="5" fillId="0" borderId="0" xfId="0" applyNumberFormat="1" applyFont="1" applyBorder="1" applyAlignment="1">
      <alignment shrinkToFit="1"/>
    </xf>
    <xf numFmtId="0" fontId="10" fillId="2" borderId="1" xfId="0" applyFont="1" applyFill="1" applyBorder="1" applyAlignment="1">
      <alignment horizontal="right"/>
    </xf>
    <xf numFmtId="0" fontId="3" fillId="0" borderId="9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3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/>
    <xf numFmtId="165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3" fillId="3" borderId="0" xfId="0" applyFont="1" applyFill="1"/>
    <xf numFmtId="0" fontId="3" fillId="3" borderId="0" xfId="0" applyFont="1" applyFill="1" applyBorder="1"/>
    <xf numFmtId="0" fontId="5" fillId="3" borderId="0" xfId="0" applyFont="1" applyFill="1"/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/>
    <xf numFmtId="0" fontId="3" fillId="3" borderId="3" xfId="0" applyFont="1" applyFill="1" applyBorder="1"/>
    <xf numFmtId="0" fontId="3" fillId="3" borderId="8" xfId="0" applyFont="1" applyFill="1" applyBorder="1"/>
    <xf numFmtId="0" fontId="3" fillId="3" borderId="2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0" borderId="3" xfId="0" applyFont="1" applyFill="1" applyBorder="1" applyAlignment="1">
      <alignment horizontal="center"/>
    </xf>
    <xf numFmtId="0" fontId="12" fillId="0" borderId="0" xfId="0" applyFont="1"/>
    <xf numFmtId="0" fontId="3" fillId="0" borderId="8" xfId="0" applyFont="1" applyFill="1" applyBorder="1"/>
    <xf numFmtId="0" fontId="3" fillId="0" borderId="2" xfId="0" applyFont="1" applyFill="1" applyBorder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10</xdr:row>
          <xdr:rowOff>0</xdr:rowOff>
        </xdr:from>
        <xdr:to>
          <xdr:col>8</xdr:col>
          <xdr:colOff>63500</xdr:colOff>
          <xdr:row>10</xdr:row>
          <xdr:rowOff>241300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11</xdr:row>
          <xdr:rowOff>25400</xdr:rowOff>
        </xdr:from>
        <xdr:to>
          <xdr:col>8</xdr:col>
          <xdr:colOff>63500</xdr:colOff>
          <xdr:row>11</xdr:row>
          <xdr:rowOff>254000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12</xdr:row>
          <xdr:rowOff>38100</xdr:rowOff>
        </xdr:from>
        <xdr:to>
          <xdr:col>8</xdr:col>
          <xdr:colOff>63500</xdr:colOff>
          <xdr:row>13</xdr:row>
          <xdr:rowOff>886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13</xdr:row>
          <xdr:rowOff>0</xdr:rowOff>
        </xdr:from>
        <xdr:to>
          <xdr:col>8</xdr:col>
          <xdr:colOff>63500</xdr:colOff>
          <xdr:row>13</xdr:row>
          <xdr:rowOff>241300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14</xdr:row>
          <xdr:rowOff>0</xdr:rowOff>
        </xdr:from>
        <xdr:to>
          <xdr:col>8</xdr:col>
          <xdr:colOff>63500</xdr:colOff>
          <xdr:row>14</xdr:row>
          <xdr:rowOff>241300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15</xdr:row>
          <xdr:rowOff>12700</xdr:rowOff>
        </xdr:from>
        <xdr:to>
          <xdr:col>8</xdr:col>
          <xdr:colOff>63500</xdr:colOff>
          <xdr:row>15</xdr:row>
          <xdr:rowOff>254000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16</xdr:row>
          <xdr:rowOff>12700</xdr:rowOff>
        </xdr:from>
        <xdr:to>
          <xdr:col>8</xdr:col>
          <xdr:colOff>63500</xdr:colOff>
          <xdr:row>16</xdr:row>
          <xdr:rowOff>254000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19</xdr:row>
          <xdr:rowOff>25400</xdr:rowOff>
        </xdr:from>
        <xdr:to>
          <xdr:col>8</xdr:col>
          <xdr:colOff>63500</xdr:colOff>
          <xdr:row>19</xdr:row>
          <xdr:rowOff>254000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20</xdr:row>
          <xdr:rowOff>25400</xdr:rowOff>
        </xdr:from>
        <xdr:to>
          <xdr:col>8</xdr:col>
          <xdr:colOff>63500</xdr:colOff>
          <xdr:row>20</xdr:row>
          <xdr:rowOff>254000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13</xdr:row>
          <xdr:rowOff>25400</xdr:rowOff>
        </xdr:from>
        <xdr:to>
          <xdr:col>1</xdr:col>
          <xdr:colOff>101600</xdr:colOff>
          <xdr:row>13</xdr:row>
          <xdr:rowOff>254000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</xdr:row>
          <xdr:rowOff>25400</xdr:rowOff>
        </xdr:from>
        <xdr:to>
          <xdr:col>1</xdr:col>
          <xdr:colOff>101600</xdr:colOff>
          <xdr:row>14</xdr:row>
          <xdr:rowOff>254000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15</xdr:row>
          <xdr:rowOff>25400</xdr:rowOff>
        </xdr:from>
        <xdr:to>
          <xdr:col>1</xdr:col>
          <xdr:colOff>101600</xdr:colOff>
          <xdr:row>16</xdr:row>
          <xdr:rowOff>886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23</xdr:row>
          <xdr:rowOff>25400</xdr:rowOff>
        </xdr:from>
        <xdr:to>
          <xdr:col>1</xdr:col>
          <xdr:colOff>127000</xdr:colOff>
          <xdr:row>23</xdr:row>
          <xdr:rowOff>254000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24</xdr:row>
          <xdr:rowOff>25400</xdr:rowOff>
        </xdr:from>
        <xdr:to>
          <xdr:col>1</xdr:col>
          <xdr:colOff>127000</xdr:colOff>
          <xdr:row>25</xdr:row>
          <xdr:rowOff>886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32</xdr:row>
          <xdr:rowOff>25400</xdr:rowOff>
        </xdr:from>
        <xdr:to>
          <xdr:col>1</xdr:col>
          <xdr:colOff>114300</xdr:colOff>
          <xdr:row>32</xdr:row>
          <xdr:rowOff>254000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29</xdr:row>
          <xdr:rowOff>25400</xdr:rowOff>
        </xdr:from>
        <xdr:to>
          <xdr:col>1</xdr:col>
          <xdr:colOff>114300</xdr:colOff>
          <xdr:row>29</xdr:row>
          <xdr:rowOff>254000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26</xdr:row>
          <xdr:rowOff>25400</xdr:rowOff>
        </xdr:from>
        <xdr:to>
          <xdr:col>1</xdr:col>
          <xdr:colOff>114300</xdr:colOff>
          <xdr:row>26</xdr:row>
          <xdr:rowOff>254000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26</xdr:row>
          <xdr:rowOff>25400</xdr:rowOff>
        </xdr:from>
        <xdr:to>
          <xdr:col>1</xdr:col>
          <xdr:colOff>114300</xdr:colOff>
          <xdr:row>26</xdr:row>
          <xdr:rowOff>254000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19</xdr:row>
          <xdr:rowOff>25400</xdr:rowOff>
        </xdr:from>
        <xdr:to>
          <xdr:col>1</xdr:col>
          <xdr:colOff>114300</xdr:colOff>
          <xdr:row>19</xdr:row>
          <xdr:rowOff>254000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20</xdr:row>
          <xdr:rowOff>25400</xdr:rowOff>
        </xdr:from>
        <xdr:to>
          <xdr:col>1</xdr:col>
          <xdr:colOff>114300</xdr:colOff>
          <xdr:row>20</xdr:row>
          <xdr:rowOff>254000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10</xdr:row>
          <xdr:rowOff>25400</xdr:rowOff>
        </xdr:from>
        <xdr:to>
          <xdr:col>1</xdr:col>
          <xdr:colOff>114300</xdr:colOff>
          <xdr:row>10</xdr:row>
          <xdr:rowOff>254000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11</xdr:row>
          <xdr:rowOff>25400</xdr:rowOff>
        </xdr:from>
        <xdr:to>
          <xdr:col>1</xdr:col>
          <xdr:colOff>114300</xdr:colOff>
          <xdr:row>11</xdr:row>
          <xdr:rowOff>254000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24</xdr:row>
          <xdr:rowOff>25400</xdr:rowOff>
        </xdr:from>
        <xdr:to>
          <xdr:col>1</xdr:col>
          <xdr:colOff>927100</xdr:colOff>
          <xdr:row>25</xdr:row>
          <xdr:rowOff>886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1231900</xdr:colOff>
          <xdr:row>24</xdr:row>
          <xdr:rowOff>25400</xdr:rowOff>
        </xdr:from>
        <xdr:to>
          <xdr:col>2</xdr:col>
          <xdr:colOff>304800</xdr:colOff>
          <xdr:row>25</xdr:row>
          <xdr:rowOff>886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21</xdr:row>
          <xdr:rowOff>25400</xdr:rowOff>
        </xdr:from>
        <xdr:to>
          <xdr:col>8</xdr:col>
          <xdr:colOff>63500</xdr:colOff>
          <xdr:row>21</xdr:row>
          <xdr:rowOff>254000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</xdr:row>
          <xdr:rowOff>25400</xdr:rowOff>
        </xdr:from>
        <xdr:to>
          <xdr:col>1</xdr:col>
          <xdr:colOff>101600</xdr:colOff>
          <xdr:row>18</xdr:row>
          <xdr:rowOff>886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27</xdr:row>
          <xdr:rowOff>25400</xdr:rowOff>
        </xdr:from>
        <xdr:to>
          <xdr:col>1</xdr:col>
          <xdr:colOff>114300</xdr:colOff>
          <xdr:row>27</xdr:row>
          <xdr:rowOff>254000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12700</xdr:colOff>
          <xdr:row>32</xdr:row>
          <xdr:rowOff>228600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25400</xdr:rowOff>
        </xdr:from>
        <xdr:to>
          <xdr:col>1</xdr:col>
          <xdr:colOff>12700</xdr:colOff>
          <xdr:row>34</xdr:row>
          <xdr:rowOff>254000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1</xdr:col>
          <xdr:colOff>12700</xdr:colOff>
          <xdr:row>35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25400</xdr:rowOff>
        </xdr:from>
        <xdr:to>
          <xdr:col>1</xdr:col>
          <xdr:colOff>12700</xdr:colOff>
          <xdr:row>36</xdr:row>
          <xdr:rowOff>254000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</xdr:col>
          <xdr:colOff>12700</xdr:colOff>
          <xdr:row>38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25400</xdr:rowOff>
        </xdr:from>
        <xdr:to>
          <xdr:col>1</xdr:col>
          <xdr:colOff>12700</xdr:colOff>
          <xdr:row>37</xdr:row>
          <xdr:rowOff>254000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1</xdr:col>
          <xdr:colOff>12700</xdr:colOff>
          <xdr:row>40</xdr:row>
          <xdr:rowOff>228600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1</xdr:col>
          <xdr:colOff>12700</xdr:colOff>
          <xdr:row>42</xdr:row>
          <xdr:rowOff>228600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1</xdr:col>
          <xdr:colOff>12700</xdr:colOff>
          <xdr:row>41</xdr:row>
          <xdr:rowOff>228600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1</xdr:col>
          <xdr:colOff>12700</xdr:colOff>
          <xdr:row>43</xdr:row>
          <xdr:rowOff>228600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22</xdr:row>
          <xdr:rowOff>25400</xdr:rowOff>
        </xdr:from>
        <xdr:to>
          <xdr:col>8</xdr:col>
          <xdr:colOff>63500</xdr:colOff>
          <xdr:row>22</xdr:row>
          <xdr:rowOff>254000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25400</xdr:rowOff>
        </xdr:from>
        <xdr:to>
          <xdr:col>1</xdr:col>
          <xdr:colOff>355600</xdr:colOff>
          <xdr:row>25</xdr:row>
          <xdr:rowOff>886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25400</xdr:rowOff>
        </xdr:from>
        <xdr:to>
          <xdr:col>1</xdr:col>
          <xdr:colOff>12700</xdr:colOff>
          <xdr:row>33</xdr:row>
          <xdr:rowOff>254000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23</xdr:row>
          <xdr:rowOff>25400</xdr:rowOff>
        </xdr:from>
        <xdr:to>
          <xdr:col>8</xdr:col>
          <xdr:colOff>63500</xdr:colOff>
          <xdr:row>23</xdr:row>
          <xdr:rowOff>254000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24</xdr:row>
          <xdr:rowOff>25400</xdr:rowOff>
        </xdr:from>
        <xdr:to>
          <xdr:col>8</xdr:col>
          <xdr:colOff>63500</xdr:colOff>
          <xdr:row>24</xdr:row>
          <xdr:rowOff>254000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25</xdr:row>
          <xdr:rowOff>25400</xdr:rowOff>
        </xdr:from>
        <xdr:to>
          <xdr:col>8</xdr:col>
          <xdr:colOff>63500</xdr:colOff>
          <xdr:row>25</xdr:row>
          <xdr:rowOff>254000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25400</xdr:rowOff>
        </xdr:from>
        <xdr:to>
          <xdr:col>1</xdr:col>
          <xdr:colOff>127000</xdr:colOff>
          <xdr:row>22</xdr:row>
          <xdr:rowOff>254000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19</xdr:row>
          <xdr:rowOff>25400</xdr:rowOff>
        </xdr:from>
        <xdr:to>
          <xdr:col>8</xdr:col>
          <xdr:colOff>63500</xdr:colOff>
          <xdr:row>19</xdr:row>
          <xdr:rowOff>254000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20</xdr:row>
          <xdr:rowOff>25400</xdr:rowOff>
        </xdr:from>
        <xdr:to>
          <xdr:col>8</xdr:col>
          <xdr:colOff>63500</xdr:colOff>
          <xdr:row>20</xdr:row>
          <xdr:rowOff>254000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21</xdr:row>
          <xdr:rowOff>25400</xdr:rowOff>
        </xdr:from>
        <xdr:to>
          <xdr:col>8</xdr:col>
          <xdr:colOff>63500</xdr:colOff>
          <xdr:row>21</xdr:row>
          <xdr:rowOff>254000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26</xdr:row>
          <xdr:rowOff>25400</xdr:rowOff>
        </xdr:from>
        <xdr:to>
          <xdr:col>8</xdr:col>
          <xdr:colOff>63500</xdr:colOff>
          <xdr:row>26</xdr:row>
          <xdr:rowOff>254000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47</xdr:row>
          <xdr:rowOff>25400</xdr:rowOff>
        </xdr:from>
        <xdr:to>
          <xdr:col>8</xdr:col>
          <xdr:colOff>63500</xdr:colOff>
          <xdr:row>47</xdr:row>
          <xdr:rowOff>254000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1054100</xdr:colOff>
          <xdr:row>47</xdr:row>
          <xdr:rowOff>25400</xdr:rowOff>
        </xdr:from>
        <xdr:to>
          <xdr:col>9</xdr:col>
          <xdr:colOff>203200</xdr:colOff>
          <xdr:row>48</xdr:row>
          <xdr:rowOff>886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49</xdr:row>
          <xdr:rowOff>25400</xdr:rowOff>
        </xdr:from>
        <xdr:to>
          <xdr:col>8</xdr:col>
          <xdr:colOff>63500</xdr:colOff>
          <xdr:row>49</xdr:row>
          <xdr:rowOff>254000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50</xdr:row>
          <xdr:rowOff>25400</xdr:rowOff>
        </xdr:from>
        <xdr:to>
          <xdr:col>8</xdr:col>
          <xdr:colOff>63500</xdr:colOff>
          <xdr:row>50</xdr:row>
          <xdr:rowOff>254000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51</xdr:row>
          <xdr:rowOff>25400</xdr:rowOff>
        </xdr:from>
        <xdr:to>
          <xdr:col>8</xdr:col>
          <xdr:colOff>63500</xdr:colOff>
          <xdr:row>51</xdr:row>
          <xdr:rowOff>254000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52</xdr:row>
          <xdr:rowOff>25400</xdr:rowOff>
        </xdr:from>
        <xdr:to>
          <xdr:col>8</xdr:col>
          <xdr:colOff>63500</xdr:colOff>
          <xdr:row>52</xdr:row>
          <xdr:rowOff>254000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53</xdr:row>
          <xdr:rowOff>25400</xdr:rowOff>
        </xdr:from>
        <xdr:to>
          <xdr:col>8</xdr:col>
          <xdr:colOff>63500</xdr:colOff>
          <xdr:row>53</xdr:row>
          <xdr:rowOff>254000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48</xdr:row>
          <xdr:rowOff>25400</xdr:rowOff>
        </xdr:from>
        <xdr:to>
          <xdr:col>8</xdr:col>
          <xdr:colOff>63500</xdr:colOff>
          <xdr:row>48</xdr:row>
          <xdr:rowOff>254000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1</xdr:col>
          <xdr:colOff>12700</xdr:colOff>
          <xdr:row>39</xdr:row>
          <xdr:rowOff>228600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40</xdr:row>
          <xdr:rowOff>25400</xdr:rowOff>
        </xdr:from>
        <xdr:to>
          <xdr:col>8</xdr:col>
          <xdr:colOff>63500</xdr:colOff>
          <xdr:row>40</xdr:row>
          <xdr:rowOff>254000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41</xdr:row>
          <xdr:rowOff>38100</xdr:rowOff>
        </xdr:from>
        <xdr:to>
          <xdr:col>8</xdr:col>
          <xdr:colOff>63500</xdr:colOff>
          <xdr:row>42</xdr:row>
          <xdr:rowOff>886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42</xdr:row>
          <xdr:rowOff>0</xdr:rowOff>
        </xdr:from>
        <xdr:to>
          <xdr:col>8</xdr:col>
          <xdr:colOff>63500</xdr:colOff>
          <xdr:row>42</xdr:row>
          <xdr:rowOff>241300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43</xdr:row>
          <xdr:rowOff>12700</xdr:rowOff>
        </xdr:from>
        <xdr:to>
          <xdr:col>8</xdr:col>
          <xdr:colOff>63500</xdr:colOff>
          <xdr:row>43</xdr:row>
          <xdr:rowOff>254000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27</xdr:row>
          <xdr:rowOff>25400</xdr:rowOff>
        </xdr:from>
        <xdr:to>
          <xdr:col>8</xdr:col>
          <xdr:colOff>63500</xdr:colOff>
          <xdr:row>27</xdr:row>
          <xdr:rowOff>254000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52</xdr:row>
          <xdr:rowOff>25400</xdr:rowOff>
        </xdr:from>
        <xdr:to>
          <xdr:col>8</xdr:col>
          <xdr:colOff>63500</xdr:colOff>
          <xdr:row>52</xdr:row>
          <xdr:rowOff>254000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53</xdr:row>
          <xdr:rowOff>25400</xdr:rowOff>
        </xdr:from>
        <xdr:to>
          <xdr:col>8</xdr:col>
          <xdr:colOff>63500</xdr:colOff>
          <xdr:row>53</xdr:row>
          <xdr:rowOff>254000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abSelected="1" showWhiteSpace="0" zoomScale="86" zoomScaleNormal="86" zoomScalePageLayoutView="150" workbookViewId="0">
      <selection activeCell="D7" sqref="D7"/>
    </sheetView>
  </sheetViews>
  <sheetFormatPr baseColWidth="10" defaultColWidth="8.83203125" defaultRowHeight="21.75" customHeight="1" x14ac:dyDescent="0.15"/>
  <cols>
    <col min="1" max="1" width="4.33203125" style="2" customWidth="1"/>
    <col min="2" max="2" width="18.5" style="2" customWidth="1"/>
    <col min="3" max="3" width="15.83203125" style="2" customWidth="1"/>
    <col min="4" max="4" width="20.1640625" style="2" customWidth="1"/>
    <col min="5" max="5" width="7.6640625" style="2" customWidth="1"/>
    <col min="6" max="6" width="8.6640625" style="2" customWidth="1"/>
    <col min="7" max="7" width="11.5" style="2" customWidth="1"/>
    <col min="8" max="8" width="5" style="2" customWidth="1"/>
    <col min="9" max="9" width="17.5" style="2" customWidth="1"/>
    <col min="10" max="10" width="9.1640625" style="2" customWidth="1"/>
    <col min="11" max="11" width="21.5" style="2" customWidth="1"/>
    <col min="12" max="12" width="8.5" style="2" customWidth="1"/>
    <col min="13" max="13" width="7.5" style="2" customWidth="1"/>
    <col min="14" max="14" width="8.33203125" style="2" customWidth="1"/>
    <col min="15" max="15" width="10.5" style="2" customWidth="1"/>
    <col min="16" max="17" width="0.83203125" style="2" customWidth="1"/>
    <col min="18" max="18" width="12" style="2" customWidth="1"/>
    <col min="19" max="16384" width="8.83203125" style="2"/>
  </cols>
  <sheetData>
    <row r="1" spans="2:21" ht="21.75" customHeight="1" x14ac:dyDescent="0.15">
      <c r="D1" s="2" t="s">
        <v>7</v>
      </c>
      <c r="E1" s="90" t="s">
        <v>102</v>
      </c>
      <c r="F1" s="90"/>
      <c r="G1" s="90"/>
      <c r="H1" s="90"/>
      <c r="I1" s="90"/>
      <c r="J1" s="90"/>
      <c r="K1" s="90"/>
      <c r="L1" s="90"/>
      <c r="M1" s="90"/>
    </row>
    <row r="2" spans="2:21" ht="21.75" customHeight="1" x14ac:dyDescent="0.15">
      <c r="E2" s="91" t="s">
        <v>103</v>
      </c>
      <c r="F2" s="91"/>
      <c r="G2" s="91"/>
      <c r="H2" s="91"/>
      <c r="I2" s="91"/>
      <c r="J2" s="91"/>
      <c r="K2" s="91"/>
      <c r="L2" s="91"/>
      <c r="M2" s="91"/>
    </row>
    <row r="3" spans="2:21" ht="21.75" customHeight="1" x14ac:dyDescent="0.15">
      <c r="F3" s="8"/>
      <c r="G3" s="9"/>
      <c r="R3" s="7"/>
    </row>
    <row r="4" spans="2:21" ht="21.75" customHeight="1" thickBot="1" x14ac:dyDescent="0.2">
      <c r="B4" s="43" t="s">
        <v>54</v>
      </c>
      <c r="C4" s="10"/>
      <c r="D4" s="10"/>
      <c r="E4" s="10"/>
      <c r="F4" s="10"/>
      <c r="I4" s="2" t="s">
        <v>37</v>
      </c>
      <c r="K4" s="56" t="s">
        <v>109</v>
      </c>
    </row>
    <row r="5" spans="2:21" ht="21.75" customHeight="1" x14ac:dyDescent="0.15">
      <c r="B5" s="43"/>
      <c r="C5" s="11" t="s">
        <v>8</v>
      </c>
      <c r="D5" s="11" t="s">
        <v>9</v>
      </c>
      <c r="E5" s="11" t="s">
        <v>19</v>
      </c>
    </row>
    <row r="6" spans="2:21" ht="21.75" customHeight="1" x14ac:dyDescent="0.15">
      <c r="B6" s="43" t="s">
        <v>14</v>
      </c>
      <c r="C6" s="87"/>
      <c r="I6" s="2" t="s">
        <v>36</v>
      </c>
    </row>
    <row r="7" spans="2:21" ht="21.75" customHeight="1" x14ac:dyDescent="0.15">
      <c r="B7" s="44" t="s">
        <v>6</v>
      </c>
      <c r="C7" s="12"/>
      <c r="I7" s="74" t="s">
        <v>99</v>
      </c>
      <c r="J7" s="74"/>
      <c r="K7" s="74"/>
      <c r="L7" s="74"/>
      <c r="R7" s="55"/>
      <c r="S7" s="55"/>
    </row>
    <row r="8" spans="2:21" ht="21.75" customHeight="1" x14ac:dyDescent="0.15">
      <c r="I8" s="75" t="s">
        <v>100</v>
      </c>
      <c r="J8" s="74"/>
      <c r="K8" s="74"/>
      <c r="L8" s="74"/>
    </row>
    <row r="9" spans="2:21" ht="21.75" customHeight="1" x14ac:dyDescent="0.15">
      <c r="B9" s="7" t="s">
        <v>10</v>
      </c>
      <c r="E9" s="13" t="s">
        <v>11</v>
      </c>
      <c r="F9" s="13" t="s">
        <v>12</v>
      </c>
      <c r="G9" s="13" t="s">
        <v>13</v>
      </c>
      <c r="I9" s="76" t="s">
        <v>28</v>
      </c>
      <c r="J9" s="74"/>
      <c r="K9" s="74"/>
      <c r="L9" s="77" t="s">
        <v>11</v>
      </c>
      <c r="M9" s="13" t="s">
        <v>12</v>
      </c>
      <c r="N9" s="13" t="s">
        <v>13</v>
      </c>
    </row>
    <row r="10" spans="2:21" ht="21.75" customHeight="1" x14ac:dyDescent="0.15">
      <c r="B10" s="38" t="s">
        <v>60</v>
      </c>
      <c r="C10" s="39"/>
      <c r="D10" s="39"/>
      <c r="E10" s="40"/>
      <c r="F10" s="40"/>
      <c r="G10" s="41"/>
      <c r="I10" s="78" t="s">
        <v>95</v>
      </c>
      <c r="J10" s="79"/>
      <c r="K10" s="79"/>
      <c r="L10" s="78"/>
      <c r="M10" s="39"/>
      <c r="N10" s="30"/>
    </row>
    <row r="11" spans="2:21" ht="21.75" customHeight="1" x14ac:dyDescent="0.15">
      <c r="B11" s="16" t="s">
        <v>38</v>
      </c>
      <c r="C11" s="64"/>
      <c r="D11" s="24" t="s">
        <v>30</v>
      </c>
      <c r="E11" s="36"/>
      <c r="F11" s="37">
        <v>3</v>
      </c>
      <c r="G11" s="36" t="e">
        <f>IF(E11="A",4,IF(E11="B",3,IF(E11="C",2,IF(E11="D",1,IF(E11="F",0,"")))))*F11</f>
        <v>#VALUE!</v>
      </c>
      <c r="I11" s="80" t="s">
        <v>51</v>
      </c>
      <c r="J11" s="81" t="s">
        <v>91</v>
      </c>
      <c r="K11" s="81"/>
      <c r="L11" s="82"/>
      <c r="M11" s="20">
        <v>3</v>
      </c>
      <c r="N11" s="18">
        <v>12</v>
      </c>
      <c r="T11" s="55"/>
    </row>
    <row r="12" spans="2:21" ht="21.75" customHeight="1" x14ac:dyDescent="0.15">
      <c r="B12" s="16" t="s">
        <v>39</v>
      </c>
      <c r="C12" s="64"/>
      <c r="D12" s="24" t="s">
        <v>31</v>
      </c>
      <c r="E12" s="18"/>
      <c r="F12" s="20">
        <v>3</v>
      </c>
      <c r="G12" s="18" t="e">
        <f>IF(E12="A",4,IF(E12="B",3,IF(E12="C",2,IF(E12="D",1,IF(E12="F",0,"")))))*F12</f>
        <v>#VALUE!</v>
      </c>
      <c r="I12" s="83" t="s">
        <v>53</v>
      </c>
      <c r="J12" s="75" t="s">
        <v>34</v>
      </c>
      <c r="K12" s="74"/>
      <c r="L12" s="82"/>
      <c r="M12" s="20">
        <v>1</v>
      </c>
      <c r="N12" s="18"/>
      <c r="T12" s="55"/>
      <c r="U12" s="55"/>
    </row>
    <row r="13" spans="2:21" ht="21.75" customHeight="1" x14ac:dyDescent="0.15">
      <c r="B13" s="38" t="s">
        <v>17</v>
      </c>
      <c r="C13" s="39"/>
      <c r="D13" s="39"/>
      <c r="E13" s="40"/>
      <c r="F13" s="40"/>
      <c r="G13" s="41"/>
      <c r="I13" s="84" t="s">
        <v>29</v>
      </c>
      <c r="J13" s="79" t="s">
        <v>35</v>
      </c>
      <c r="K13" s="85"/>
      <c r="L13" s="82"/>
      <c r="M13" s="20">
        <v>6</v>
      </c>
      <c r="N13" s="18" t="e">
        <f>IF(L12="A",4,IF(L12="B",3,IF(L12="C",2,IF(L12="D",1,IF(L12="F",0,"")))))*M12</f>
        <v>#VALUE!</v>
      </c>
      <c r="U13" s="55"/>
    </row>
    <row r="14" spans="2:21" ht="21.75" customHeight="1" x14ac:dyDescent="0.15">
      <c r="B14" s="63"/>
      <c r="C14" s="17"/>
      <c r="D14" s="24"/>
      <c r="E14" s="36"/>
      <c r="F14" s="37">
        <v>3</v>
      </c>
      <c r="G14" s="36" t="e">
        <f>IF(E14="A",4,IF(E14="B",3,IF(E14="C",2,IF(E14="D",1,IF(E14="F",0,"")))))*F14</f>
        <v>#VALUE!</v>
      </c>
      <c r="I14" s="84" t="s">
        <v>83</v>
      </c>
      <c r="J14" s="79" t="s">
        <v>73</v>
      </c>
      <c r="K14" s="85"/>
      <c r="L14" s="82"/>
      <c r="M14" s="20">
        <v>3</v>
      </c>
      <c r="N14" s="18" t="e">
        <f t="shared" ref="N14:N17" si="0">IF(L14="A",4,IF(L14="B",3,IF(L14="C",2,IF(L14="D",1,IF(L14="F",0,"")))))*M14</f>
        <v>#VALUE!</v>
      </c>
    </row>
    <row r="15" spans="2:21" ht="21.75" customHeight="1" x14ac:dyDescent="0.15">
      <c r="B15" s="66"/>
      <c r="C15" s="4"/>
      <c r="D15" s="4"/>
      <c r="E15" s="18"/>
      <c r="F15" s="20">
        <v>3</v>
      </c>
      <c r="G15" s="18" t="e">
        <f>IF(E15="A",4,IF(E15="B",3,IF(E15="C",2,IF(E15="D",1,IF(E15="F",0,"")))))*F15</f>
        <v>#VALUE!</v>
      </c>
      <c r="I15" s="84" t="s">
        <v>84</v>
      </c>
      <c r="J15" s="79" t="s">
        <v>74</v>
      </c>
      <c r="K15" s="85"/>
      <c r="L15" s="82"/>
      <c r="M15" s="20">
        <v>3</v>
      </c>
      <c r="N15" s="18" t="e">
        <f t="shared" si="0"/>
        <v>#VALUE!</v>
      </c>
    </row>
    <row r="16" spans="2:21" ht="21.75" customHeight="1" x14ac:dyDescent="0.15">
      <c r="B16" s="63"/>
      <c r="C16" s="17"/>
      <c r="D16" s="24"/>
      <c r="E16" s="18"/>
      <c r="F16" s="20">
        <v>3</v>
      </c>
      <c r="G16" s="18" t="e">
        <f>IF(E16="A",4,IF(E16="B",3,IF(E16="C",2,IF(E16="D",1,IF(E16="F",0,"")))))*F16</f>
        <v>#VALUE!</v>
      </c>
      <c r="I16" s="84" t="s">
        <v>85</v>
      </c>
      <c r="J16" s="79" t="s">
        <v>75</v>
      </c>
      <c r="K16" s="85"/>
      <c r="L16" s="82"/>
      <c r="M16" s="20">
        <v>3</v>
      </c>
      <c r="N16" s="18" t="e">
        <f t="shared" si="0"/>
        <v>#VALUE!</v>
      </c>
    </row>
    <row r="17" spans="2:19" ht="21.75" customHeight="1" x14ac:dyDescent="0.15">
      <c r="B17" s="38" t="s">
        <v>23</v>
      </c>
      <c r="C17" s="39"/>
      <c r="D17" s="39"/>
      <c r="E17" s="40"/>
      <c r="F17" s="40"/>
      <c r="G17" s="41"/>
      <c r="I17" s="84" t="s">
        <v>86</v>
      </c>
      <c r="J17" s="79" t="s">
        <v>76</v>
      </c>
      <c r="K17" s="85"/>
      <c r="L17" s="82"/>
      <c r="M17" s="20">
        <v>3</v>
      </c>
      <c r="N17" s="18" t="e">
        <f t="shared" si="0"/>
        <v>#VALUE!</v>
      </c>
      <c r="R17" s="7"/>
    </row>
    <row r="18" spans="2:19" ht="21.75" customHeight="1" x14ac:dyDescent="0.15">
      <c r="B18" s="88"/>
      <c r="C18" s="10"/>
      <c r="D18" s="10"/>
      <c r="E18" s="36"/>
      <c r="F18" s="37">
        <v>3</v>
      </c>
      <c r="G18" s="36" t="e">
        <f>IF(E18="A",4,IF(E18="B",3,IF(E18="C",2,IF(E18="D",1,IF(E18="F",0,"")))))*F18</f>
        <v>#VALUE!</v>
      </c>
      <c r="H18" s="4"/>
      <c r="I18" s="31" t="s">
        <v>49</v>
      </c>
      <c r="J18" s="4"/>
      <c r="K18" s="4"/>
      <c r="L18" s="4"/>
      <c r="M18" s="34">
        <f>SUM(M11:M17)</f>
        <v>22</v>
      </c>
      <c r="N18" s="4" t="e">
        <f>SUM(N11:N17)</f>
        <v>#VALUE!</v>
      </c>
      <c r="S18" s="8"/>
    </row>
    <row r="19" spans="2:19" ht="21.75" customHeight="1" x14ac:dyDescent="0.15">
      <c r="B19" s="14" t="s">
        <v>22</v>
      </c>
      <c r="C19" s="15"/>
      <c r="D19" s="15"/>
      <c r="E19" s="22"/>
      <c r="F19" s="22"/>
      <c r="G19" s="22"/>
      <c r="I19" s="38" t="s">
        <v>94</v>
      </c>
      <c r="J19" s="39"/>
      <c r="K19" s="39"/>
      <c r="L19" s="38"/>
      <c r="M19" s="39"/>
      <c r="N19" s="41"/>
      <c r="S19" s="8"/>
    </row>
    <row r="20" spans="2:19" ht="21.75" customHeight="1" x14ac:dyDescent="0.15">
      <c r="B20" s="16" t="s">
        <v>40</v>
      </c>
      <c r="C20" s="64"/>
      <c r="D20" s="24" t="s">
        <v>32</v>
      </c>
      <c r="E20" s="18"/>
      <c r="F20" s="20">
        <v>3</v>
      </c>
      <c r="G20" s="18" t="e">
        <f>IF(E20="A",4,IF(E20="B",3,IF(E20="C",2,IF(E20="D",1,IF(E20="F",0,"")))))*F20</f>
        <v>#VALUE!</v>
      </c>
      <c r="I20" s="16"/>
      <c r="J20" s="23"/>
      <c r="K20" s="24"/>
      <c r="L20" s="18"/>
      <c r="M20" s="20">
        <v>3</v>
      </c>
      <c r="N20" s="18" t="e">
        <f t="shared" ref="N20:N27" si="1">IF(L20="A",4,IF(L20="B",3,IF(L20="C",2,IF(L20="D",1,IF(L20="F",0,"")))))*M20</f>
        <v>#VALUE!</v>
      </c>
      <c r="S20" s="8"/>
    </row>
    <row r="21" spans="2:19" ht="21.75" customHeight="1" x14ac:dyDescent="0.15">
      <c r="B21" s="21">
        <v>1012</v>
      </c>
      <c r="C21" s="10">
        <v>1016</v>
      </c>
      <c r="D21" s="10" t="s">
        <v>110</v>
      </c>
      <c r="E21" s="18"/>
      <c r="F21" s="20">
        <v>3</v>
      </c>
      <c r="G21" s="18" t="e">
        <f>IF(E21="A",4,IF(E21="B",3,IF(E21="C",2,IF(E21="D",1,IF(E21="F",0,"")))))*F21</f>
        <v>#VALUE!</v>
      </c>
      <c r="I21" s="16"/>
      <c r="J21" s="25"/>
      <c r="K21" s="24"/>
      <c r="L21" s="18"/>
      <c r="M21" s="20">
        <v>3</v>
      </c>
      <c r="N21" s="18" t="e">
        <f t="shared" si="1"/>
        <v>#VALUE!</v>
      </c>
    </row>
    <row r="22" spans="2:19" ht="21.75" customHeight="1" x14ac:dyDescent="0.15">
      <c r="B22" s="38" t="s">
        <v>61</v>
      </c>
      <c r="C22" s="39"/>
      <c r="D22" s="39"/>
      <c r="E22" s="40"/>
      <c r="F22" s="40"/>
      <c r="G22" s="41"/>
      <c r="I22" s="16"/>
      <c r="J22" s="25"/>
      <c r="K22" s="24"/>
      <c r="L22" s="18"/>
      <c r="M22" s="20">
        <v>3</v>
      </c>
      <c r="N22" s="18" t="e">
        <f t="shared" si="1"/>
        <v>#VALUE!</v>
      </c>
    </row>
    <row r="23" spans="2:19" ht="21.75" customHeight="1" x14ac:dyDescent="0.15">
      <c r="B23" s="63"/>
      <c r="C23" s="64"/>
      <c r="D23" s="24"/>
      <c r="E23" s="36"/>
      <c r="F23" s="37">
        <v>3</v>
      </c>
      <c r="G23" s="36" t="e">
        <f>IF(E23="A",4,IF(E23="B",3,IF(E23="C",2,IF(E23="D",1,IF(E23="F",0,"")))))*F23</f>
        <v>#VALUE!</v>
      </c>
      <c r="I23" s="16"/>
      <c r="J23" s="25"/>
      <c r="K23" s="24"/>
      <c r="L23" s="18"/>
      <c r="M23" s="20">
        <v>3</v>
      </c>
      <c r="N23" s="18" t="e">
        <f t="shared" si="1"/>
        <v>#VALUE!</v>
      </c>
    </row>
    <row r="24" spans="2:19" ht="21.75" customHeight="1" x14ac:dyDescent="0.15">
      <c r="B24" s="63"/>
      <c r="C24" s="64"/>
      <c r="D24" s="24"/>
      <c r="E24" s="18"/>
      <c r="F24" s="20">
        <v>3</v>
      </c>
      <c r="G24" s="18" t="e">
        <f>IF(E24="A",4,IF(E24="B",3,IF(E24="C",2,IF(E24="D",1,IF(E24="F",0,"")))))*F24</f>
        <v>#VALUE!</v>
      </c>
      <c r="I24" s="16"/>
      <c r="J24" s="25"/>
      <c r="K24" s="24"/>
      <c r="L24" s="18"/>
      <c r="M24" s="20">
        <v>3</v>
      </c>
      <c r="N24" s="18" t="e">
        <f t="shared" si="1"/>
        <v>#VALUE!</v>
      </c>
    </row>
    <row r="25" spans="2:19" ht="21.75" customHeight="1" x14ac:dyDescent="0.15">
      <c r="B25" s="21" t="s">
        <v>63</v>
      </c>
      <c r="C25" s="10"/>
      <c r="D25" s="89"/>
      <c r="E25" s="18"/>
      <c r="F25" s="20">
        <v>3</v>
      </c>
      <c r="G25" s="18" t="e">
        <f>IF(E25="A",4,IF(E25="B",3,IF(E25="C",2,IF(E25="D",1,IF(E25="F",0,"")))))*F25</f>
        <v>#VALUE!</v>
      </c>
      <c r="I25" s="16"/>
      <c r="J25" s="25"/>
      <c r="K25" s="24"/>
      <c r="L25" s="18"/>
      <c r="M25" s="20">
        <v>3</v>
      </c>
      <c r="N25" s="18" t="e">
        <f t="shared" si="1"/>
        <v>#VALUE!</v>
      </c>
    </row>
    <row r="26" spans="2:19" ht="21.75" customHeight="1" x14ac:dyDescent="0.15">
      <c r="B26" s="38" t="s">
        <v>56</v>
      </c>
      <c r="C26" s="39"/>
      <c r="D26" s="39"/>
      <c r="E26" s="40"/>
      <c r="F26" s="40"/>
      <c r="G26" s="41"/>
      <c r="I26" s="16"/>
      <c r="J26" s="25"/>
      <c r="K26" s="24"/>
      <c r="L26" s="18"/>
      <c r="M26" s="20">
        <v>3</v>
      </c>
      <c r="N26" s="18" t="e">
        <f t="shared" si="1"/>
        <v>#VALUE!</v>
      </c>
    </row>
    <row r="27" spans="2:19" ht="21.75" customHeight="1" x14ac:dyDescent="0.15">
      <c r="B27" s="63"/>
      <c r="C27" s="64"/>
      <c r="D27" s="61"/>
      <c r="E27" s="62"/>
      <c r="F27" s="37">
        <v>3</v>
      </c>
      <c r="G27" s="36" t="e">
        <f>IF(E27="A",4,IF(E27="B",3,IF(E27="C",2,IF(E27="D",1,IF(E27="F",0,"")))))*F27</f>
        <v>#VALUE!</v>
      </c>
      <c r="I27" s="16"/>
      <c r="J27" s="25"/>
      <c r="K27" s="24"/>
      <c r="L27" s="18"/>
      <c r="M27" s="20">
        <v>3</v>
      </c>
      <c r="N27" s="18" t="e">
        <f t="shared" si="1"/>
        <v>#VALUE!</v>
      </c>
    </row>
    <row r="28" spans="2:19" ht="21.75" customHeight="1" x14ac:dyDescent="0.15">
      <c r="B28" s="88"/>
      <c r="C28" s="55"/>
      <c r="D28" s="55"/>
      <c r="E28" s="65"/>
      <c r="F28" s="20">
        <v>3</v>
      </c>
      <c r="G28" s="18" t="e">
        <f>IF(E28="A",4,IF(E28="B",3,IF(E28="C",2,IF(E28="D",1,IF(E28="F",0,"")))))*F28</f>
        <v>#VALUE!</v>
      </c>
      <c r="I28" s="16"/>
      <c r="J28" s="25"/>
      <c r="K28" s="24"/>
      <c r="L28" s="18"/>
      <c r="M28" s="20">
        <v>3</v>
      </c>
      <c r="N28" s="18" t="e">
        <f t="shared" ref="N28" si="2">IF(L28="A",4,IF(L28="B",3,IF(L28="C",2,IF(L28="D",1,IF(L28="F",0,"")))))*M28</f>
        <v>#VALUE!</v>
      </c>
    </row>
    <row r="29" spans="2:19" ht="21.75" customHeight="1" x14ac:dyDescent="0.15">
      <c r="B29" s="38" t="s">
        <v>24</v>
      </c>
      <c r="C29" s="39"/>
      <c r="D29" s="39"/>
      <c r="E29" s="40"/>
      <c r="F29" s="40"/>
      <c r="G29" s="41"/>
      <c r="I29" s="31" t="s">
        <v>87</v>
      </c>
      <c r="M29" s="34">
        <f>SUM(M20:M28)</f>
        <v>27</v>
      </c>
      <c r="N29" s="2" t="e">
        <f>SUM(N20:N27)</f>
        <v>#VALUE!</v>
      </c>
    </row>
    <row r="30" spans="2:19" ht="21.75" customHeight="1" x14ac:dyDescent="0.15">
      <c r="B30" s="16" t="s">
        <v>41</v>
      </c>
      <c r="C30" s="17"/>
      <c r="D30" s="24" t="s">
        <v>33</v>
      </c>
      <c r="E30" s="36"/>
      <c r="F30" s="45" t="s">
        <v>55</v>
      </c>
      <c r="G30" s="36" t="e">
        <f>IF(E30="A",4,IF(E30="B",3,IF(E30="C",2,IF(E30="D",1,IF(E30="F",0,"")))))*F30</f>
        <v>#VALUE!</v>
      </c>
      <c r="K30" s="55"/>
    </row>
    <row r="31" spans="2:19" ht="21.75" customHeight="1" x14ac:dyDescent="0.15">
      <c r="B31" s="26" t="s">
        <v>15</v>
      </c>
      <c r="E31" s="9"/>
      <c r="F31" s="32">
        <f>SUM(F11:F28)</f>
        <v>39</v>
      </c>
      <c r="G31" s="35" t="e">
        <f>SUM(G11:G29)</f>
        <v>#VALUE!</v>
      </c>
      <c r="I31" s="53" t="s">
        <v>16</v>
      </c>
      <c r="J31" s="53"/>
      <c r="K31" s="53"/>
      <c r="L31" s="53"/>
      <c r="M31" s="57">
        <f>SUM(F48+M29+M18)</f>
        <v>120</v>
      </c>
      <c r="N31" s="58"/>
    </row>
    <row r="32" spans="2:19" ht="21.75" customHeight="1" x14ac:dyDescent="0.15">
      <c r="B32" s="38" t="s">
        <v>71</v>
      </c>
      <c r="C32" s="39"/>
      <c r="D32" s="39"/>
      <c r="E32" s="39"/>
      <c r="F32" s="39"/>
      <c r="G32" s="42"/>
      <c r="L32" s="50" t="s">
        <v>50</v>
      </c>
      <c r="M32" s="51" t="s">
        <v>12</v>
      </c>
      <c r="N32" s="51" t="s">
        <v>13</v>
      </c>
    </row>
    <row r="33" spans="1:20" ht="21.75" customHeight="1" x14ac:dyDescent="0.15">
      <c r="B33" s="63" t="s">
        <v>77</v>
      </c>
      <c r="C33" s="64" t="s">
        <v>64</v>
      </c>
      <c r="D33" s="61"/>
      <c r="E33" s="62"/>
      <c r="F33" s="62">
        <v>3</v>
      </c>
      <c r="G33" s="36" t="e">
        <f t="shared" ref="G33:G44" si="3">IF(E33="A",4,IF(E33="B",3,IF(E33="C",2,IF(E33="D",1,IF(E33="F",0,"")))))*F33</f>
        <v>#VALUE!</v>
      </c>
      <c r="K33" s="60" t="s">
        <v>59</v>
      </c>
      <c r="L33" s="70"/>
      <c r="M33" s="71"/>
      <c r="N33" s="71"/>
    </row>
    <row r="34" spans="1:20" ht="21.75" customHeight="1" x14ac:dyDescent="0.15">
      <c r="B34" s="63" t="s">
        <v>42</v>
      </c>
      <c r="C34" s="64" t="s">
        <v>66</v>
      </c>
      <c r="D34" s="61"/>
      <c r="E34" s="65"/>
      <c r="F34" s="65">
        <v>3</v>
      </c>
      <c r="G34" s="36" t="e">
        <f t="shared" si="3"/>
        <v>#VALUE!</v>
      </c>
      <c r="J34" s="60"/>
      <c r="K34" s="60" t="s">
        <v>90</v>
      </c>
      <c r="L34" s="70" t="e">
        <f>N34/M34</f>
        <v>#REF!</v>
      </c>
      <c r="M34" s="71" t="e">
        <f>SUM(M20:M27,M16,M14,M11,F11:F21,F23,F25,F27,F28,#REF!,F33:F39,F41:F44)</f>
        <v>#REF!</v>
      </c>
      <c r="N34" s="71" t="e">
        <f>SUM(N20:N27,N16,N14,N12,G11:G23,G25,G27:G29,#REF!,G33:G39,G41:G44)</f>
        <v>#REF!</v>
      </c>
    </row>
    <row r="35" spans="1:20" ht="21.75" customHeight="1" x14ac:dyDescent="0.15">
      <c r="B35" s="66" t="s">
        <v>43</v>
      </c>
      <c r="C35" s="69" t="s">
        <v>78</v>
      </c>
      <c r="D35" s="67"/>
      <c r="E35" s="65"/>
      <c r="F35" s="65">
        <v>3</v>
      </c>
      <c r="G35" s="36" t="e">
        <f t="shared" si="3"/>
        <v>#VALUE!</v>
      </c>
      <c r="I35" s="27" t="s">
        <v>21</v>
      </c>
      <c r="J35" s="28"/>
      <c r="K35" s="28"/>
      <c r="L35" s="4"/>
      <c r="M35" s="4"/>
      <c r="N35" s="4"/>
    </row>
    <row r="36" spans="1:20" ht="21.75" customHeight="1" x14ac:dyDescent="0.15">
      <c r="B36" s="63" t="s">
        <v>92</v>
      </c>
      <c r="C36" s="64" t="s">
        <v>79</v>
      </c>
      <c r="D36" s="61"/>
      <c r="E36" s="65"/>
      <c r="F36" s="68">
        <v>2</v>
      </c>
      <c r="G36" s="36" t="e">
        <f t="shared" si="3"/>
        <v>#VALUE!</v>
      </c>
      <c r="I36" s="3" t="s">
        <v>101</v>
      </c>
      <c r="J36" s="3"/>
      <c r="K36" s="3"/>
      <c r="L36" s="3"/>
      <c r="M36" s="3"/>
      <c r="N36" s="4"/>
    </row>
    <row r="37" spans="1:20" ht="21.75" customHeight="1" x14ac:dyDescent="0.15">
      <c r="B37" s="63" t="s">
        <v>93</v>
      </c>
      <c r="C37" s="64" t="s">
        <v>80</v>
      </c>
      <c r="D37" s="61"/>
      <c r="E37" s="65"/>
      <c r="F37" s="68">
        <v>2</v>
      </c>
      <c r="G37" s="36" t="e">
        <f t="shared" si="3"/>
        <v>#VALUE!</v>
      </c>
      <c r="I37" s="27" t="s">
        <v>20</v>
      </c>
      <c r="J37" s="3"/>
      <c r="K37" s="3"/>
      <c r="L37" s="3"/>
      <c r="M37" s="3"/>
      <c r="N37" s="4"/>
    </row>
    <row r="38" spans="1:20" ht="21.75" customHeight="1" x14ac:dyDescent="0.15">
      <c r="B38" s="63" t="s">
        <v>81</v>
      </c>
      <c r="C38" s="64" t="s">
        <v>82</v>
      </c>
      <c r="D38" s="61"/>
      <c r="E38" s="65"/>
      <c r="F38" s="68">
        <v>3</v>
      </c>
      <c r="G38" s="36" t="e">
        <f t="shared" si="3"/>
        <v>#VALUE!</v>
      </c>
      <c r="I38" s="3" t="s">
        <v>101</v>
      </c>
      <c r="J38" s="3"/>
      <c r="K38" s="3"/>
      <c r="L38" s="3"/>
      <c r="M38" s="3"/>
      <c r="N38" s="4"/>
    </row>
    <row r="39" spans="1:20" ht="21.75" customHeight="1" x14ac:dyDescent="0.15">
      <c r="B39" s="63" t="s">
        <v>44</v>
      </c>
      <c r="C39" s="64" t="s">
        <v>69</v>
      </c>
      <c r="D39" s="61"/>
      <c r="E39" s="65"/>
      <c r="F39" s="68">
        <v>3</v>
      </c>
      <c r="G39" s="36" t="e">
        <f t="shared" si="3"/>
        <v>#VALUE!</v>
      </c>
      <c r="I39" s="27"/>
      <c r="L39" s="3"/>
      <c r="M39" s="3"/>
      <c r="N39" s="4"/>
    </row>
    <row r="40" spans="1:20" ht="21.75" customHeight="1" x14ac:dyDescent="0.15">
      <c r="A40" s="55"/>
      <c r="B40" s="63" t="s">
        <v>88</v>
      </c>
      <c r="C40" s="64" t="s">
        <v>89</v>
      </c>
      <c r="D40" s="61"/>
      <c r="E40" s="65"/>
      <c r="F40" s="68">
        <v>1</v>
      </c>
      <c r="G40" s="36" t="e">
        <f t="shared" si="3"/>
        <v>#VALUE!</v>
      </c>
      <c r="I40" s="7" t="s">
        <v>18</v>
      </c>
      <c r="N40" s="4"/>
    </row>
    <row r="41" spans="1:20" ht="21.75" customHeight="1" x14ac:dyDescent="0.15">
      <c r="B41" s="63" t="s">
        <v>52</v>
      </c>
      <c r="C41" s="64" t="s">
        <v>70</v>
      </c>
      <c r="D41" s="61"/>
      <c r="E41" s="65"/>
      <c r="F41" s="68">
        <v>3</v>
      </c>
      <c r="G41" s="36" t="e">
        <f t="shared" si="3"/>
        <v>#VALUE!</v>
      </c>
      <c r="I41" s="52"/>
      <c r="J41" s="19"/>
      <c r="L41" s="3"/>
      <c r="M41" s="3"/>
      <c r="N41" s="4"/>
    </row>
    <row r="42" spans="1:20" ht="21.75" customHeight="1" x14ac:dyDescent="0.15">
      <c r="B42" s="63" t="s">
        <v>45</v>
      </c>
      <c r="C42" s="64" t="s">
        <v>68</v>
      </c>
      <c r="D42" s="61"/>
      <c r="E42" s="65"/>
      <c r="F42" s="68">
        <v>3</v>
      </c>
      <c r="G42" s="36" t="e">
        <f t="shared" si="3"/>
        <v>#VALUE!</v>
      </c>
      <c r="I42" s="16"/>
      <c r="J42" s="19"/>
      <c r="N42" s="4"/>
      <c r="T42" s="32"/>
    </row>
    <row r="43" spans="1:20" ht="21.75" customHeight="1" x14ac:dyDescent="0.15">
      <c r="B43" s="63" t="s">
        <v>46</v>
      </c>
      <c r="C43" s="64" t="s">
        <v>67</v>
      </c>
      <c r="D43" s="61"/>
      <c r="E43" s="65"/>
      <c r="F43" s="68">
        <v>3</v>
      </c>
      <c r="G43" s="36" t="e">
        <f t="shared" si="3"/>
        <v>#VALUE!</v>
      </c>
      <c r="I43" s="16"/>
      <c r="J43" s="19"/>
      <c r="N43" s="4"/>
      <c r="T43" s="32"/>
    </row>
    <row r="44" spans="1:20" ht="21.75" customHeight="1" x14ac:dyDescent="0.15">
      <c r="B44" s="63" t="s">
        <v>47</v>
      </c>
      <c r="C44" s="64" t="s">
        <v>65</v>
      </c>
      <c r="D44" s="61"/>
      <c r="E44" s="65"/>
      <c r="F44" s="68">
        <v>3</v>
      </c>
      <c r="G44" s="36" t="e">
        <f t="shared" si="3"/>
        <v>#VALUE!</v>
      </c>
      <c r="I44" s="16"/>
      <c r="J44" s="19"/>
      <c r="N44" s="4"/>
      <c r="T44" s="48"/>
    </row>
    <row r="45" spans="1:20" ht="21.75" customHeight="1" x14ac:dyDescent="0.15">
      <c r="B45" s="31" t="s">
        <v>25</v>
      </c>
      <c r="F45" s="32">
        <f>SUM(F33:F44)</f>
        <v>32</v>
      </c>
      <c r="G45" s="13"/>
      <c r="I45" s="19"/>
      <c r="J45" s="19"/>
      <c r="T45" s="48"/>
    </row>
    <row r="46" spans="1:20" ht="21.75" customHeight="1" x14ac:dyDescent="0.15">
      <c r="C46" s="4"/>
      <c r="D46" s="49" t="s">
        <v>48</v>
      </c>
      <c r="E46" s="59">
        <f>SUM(G45)/F45</f>
        <v>0</v>
      </c>
      <c r="G46" s="4"/>
      <c r="I46" s="2" t="s">
        <v>97</v>
      </c>
      <c r="J46" s="2">
        <f>SUM(J41:J45)</f>
        <v>0</v>
      </c>
      <c r="T46" s="48"/>
    </row>
    <row r="47" spans="1:20" ht="21.75" customHeight="1" x14ac:dyDescent="0.15">
      <c r="C47" s="4"/>
      <c r="D47" s="49"/>
      <c r="E47" s="59"/>
      <c r="G47" s="4"/>
      <c r="I47" s="31" t="s">
        <v>96</v>
      </c>
    </row>
    <row r="48" spans="1:20" ht="21.75" customHeight="1" x14ac:dyDescent="0.15">
      <c r="B48" s="31" t="s">
        <v>26</v>
      </c>
      <c r="C48" s="33"/>
      <c r="D48" s="33"/>
      <c r="E48" s="33"/>
      <c r="F48" s="34">
        <f>(F31+F45)</f>
        <v>71</v>
      </c>
      <c r="G48" s="13"/>
      <c r="I48" s="63" t="s">
        <v>106</v>
      </c>
      <c r="J48" s="64"/>
      <c r="K48" s="64"/>
      <c r="L48" s="86"/>
      <c r="M48" s="20">
        <v>3</v>
      </c>
      <c r="N48" s="18" t="e">
        <f t="shared" ref="N48:N54" si="4">IF(L48="A",4,IF(L48="B",3,IF(L48="C",2,IF(L48="D",1,IF(L48="F",0,"")))))*M48</f>
        <v>#VALUE!</v>
      </c>
    </row>
    <row r="49" spans="2:14" ht="21.75" customHeight="1" x14ac:dyDescent="0.15">
      <c r="I49" s="63" t="s">
        <v>98</v>
      </c>
      <c r="J49" s="64" t="s">
        <v>72</v>
      </c>
      <c r="K49" s="64"/>
      <c r="L49" s="86"/>
      <c r="M49" s="20">
        <v>3</v>
      </c>
      <c r="N49" s="18" t="e">
        <f>IF(L50="A",4,IF(L50="B",3,IF(L50="C",2,IF(L50="D",1,IF(L50="F",0,"")))))*M50</f>
        <v>#VALUE!</v>
      </c>
    </row>
    <row r="50" spans="2:14" ht="21.75" customHeight="1" x14ac:dyDescent="0.15">
      <c r="I50" s="63" t="s">
        <v>104</v>
      </c>
      <c r="J50" s="64" t="s">
        <v>105</v>
      </c>
      <c r="K50" s="64"/>
      <c r="L50" s="86"/>
      <c r="M50" s="20">
        <v>3</v>
      </c>
      <c r="N50" s="18" t="e">
        <f>IF(L49="A",4,IF(L49="B",3,IF(L49="C",2,IF(L49="D",1,IF(L49="F",0,"")))))*M49</f>
        <v>#VALUE!</v>
      </c>
    </row>
    <row r="51" spans="2:14" ht="21.75" customHeight="1" x14ac:dyDescent="0.15">
      <c r="B51" s="94" t="s">
        <v>62</v>
      </c>
      <c r="C51" s="95"/>
      <c r="D51" s="95"/>
      <c r="E51" s="95"/>
      <c r="F51" s="95"/>
      <c r="G51" s="96"/>
      <c r="I51" s="16" t="s">
        <v>107</v>
      </c>
      <c r="J51" s="17"/>
      <c r="K51" s="17"/>
      <c r="L51" s="54"/>
      <c r="M51" s="20">
        <v>3</v>
      </c>
      <c r="N51" s="18" t="e">
        <f t="shared" si="4"/>
        <v>#VALUE!</v>
      </c>
    </row>
    <row r="52" spans="2:14" ht="21.75" customHeight="1" x14ac:dyDescent="0.15">
      <c r="B52" s="97"/>
      <c r="C52" s="98"/>
      <c r="D52" s="98"/>
      <c r="E52" s="98"/>
      <c r="F52" s="98"/>
      <c r="G52" s="99"/>
      <c r="I52" s="16" t="s">
        <v>108</v>
      </c>
      <c r="J52" s="17"/>
      <c r="K52" s="17"/>
      <c r="L52" s="54"/>
      <c r="M52" s="20">
        <v>3</v>
      </c>
      <c r="N52" s="18" t="e">
        <f t="shared" si="4"/>
        <v>#VALUE!</v>
      </c>
    </row>
    <row r="53" spans="2:14" ht="21.75" customHeight="1" x14ac:dyDescent="0.15">
      <c r="B53" s="100" t="s">
        <v>58</v>
      </c>
      <c r="C53" s="101"/>
      <c r="D53" s="101"/>
      <c r="E53" s="101"/>
      <c r="F53" s="101"/>
      <c r="G53" s="102"/>
      <c r="I53" s="16" t="s">
        <v>108</v>
      </c>
      <c r="J53" s="17"/>
      <c r="K53" s="17"/>
      <c r="L53" s="54"/>
      <c r="M53" s="20">
        <v>3</v>
      </c>
      <c r="N53" s="18" t="e">
        <f t="shared" si="4"/>
        <v>#VALUE!</v>
      </c>
    </row>
    <row r="54" spans="2:14" ht="21.75" customHeight="1" x14ac:dyDescent="0.15">
      <c r="B54" s="103"/>
      <c r="C54" s="104"/>
      <c r="D54" s="104"/>
      <c r="E54" s="104"/>
      <c r="F54" s="104"/>
      <c r="G54" s="105"/>
      <c r="I54" s="16" t="s">
        <v>108</v>
      </c>
      <c r="J54" s="17"/>
      <c r="K54" s="17"/>
      <c r="L54" s="54"/>
      <c r="M54" s="20">
        <v>3</v>
      </c>
      <c r="N54" s="18" t="e">
        <f t="shared" si="4"/>
        <v>#VALUE!</v>
      </c>
    </row>
    <row r="55" spans="2:14" ht="21.75" customHeight="1" x14ac:dyDescent="0.15">
      <c r="B55" s="103"/>
      <c r="C55" s="104"/>
      <c r="D55" s="104"/>
      <c r="E55" s="104"/>
      <c r="F55" s="104"/>
      <c r="G55" s="105"/>
      <c r="M55" s="32">
        <f>SUM(M48:M54)</f>
        <v>21</v>
      </c>
      <c r="N55" s="2" t="e">
        <f>SUM(N50:N53)</f>
        <v>#VALUE!</v>
      </c>
    </row>
    <row r="56" spans="2:14" ht="21.75" customHeight="1" x14ac:dyDescent="0.15">
      <c r="B56" s="103"/>
      <c r="C56" s="104"/>
      <c r="D56" s="104"/>
      <c r="E56" s="104"/>
      <c r="F56" s="104"/>
      <c r="G56" s="105"/>
    </row>
    <row r="57" spans="2:14" ht="21.75" customHeight="1" x14ac:dyDescent="0.15">
      <c r="B57" s="103"/>
      <c r="C57" s="104"/>
      <c r="D57" s="104"/>
      <c r="E57" s="104"/>
      <c r="F57" s="104"/>
      <c r="G57" s="105"/>
    </row>
    <row r="58" spans="2:14" ht="21.75" customHeight="1" x14ac:dyDescent="0.15">
      <c r="B58" s="103"/>
      <c r="C58" s="104"/>
      <c r="D58" s="104"/>
      <c r="E58" s="104"/>
      <c r="F58" s="104"/>
      <c r="G58" s="105"/>
    </row>
    <row r="59" spans="2:14" ht="21.75" customHeight="1" thickBot="1" x14ac:dyDescent="0.2">
      <c r="B59" s="72"/>
      <c r="C59" s="73"/>
      <c r="D59" s="73"/>
      <c r="E59" s="4"/>
      <c r="F59" s="46"/>
      <c r="G59" s="47"/>
    </row>
    <row r="60" spans="2:14" ht="21.75" customHeight="1" x14ac:dyDescent="0.15">
      <c r="B60" s="21"/>
      <c r="C60" s="29" t="s">
        <v>57</v>
      </c>
      <c r="D60" s="10"/>
      <c r="E60" s="10"/>
      <c r="F60" s="92" t="s">
        <v>0</v>
      </c>
      <c r="G60" s="93"/>
    </row>
  </sheetData>
  <mergeCells count="5">
    <mergeCell ref="E1:M1"/>
    <mergeCell ref="E2:M2"/>
    <mergeCell ref="F60:G60"/>
    <mergeCell ref="B51:G52"/>
    <mergeCell ref="B53:G58"/>
  </mergeCells>
  <pageMargins left="0.13125000000000001" right="0.15" top="0.25" bottom="0.25" header="0.5" footer="0.36"/>
  <pageSetup scale="57" orientation="portrait" r:id="rId1"/>
  <headerFooter alignWithMargins="0"/>
  <rowBreaks count="1" manualBreakCount="1">
    <brk id="60" max="14" man="1"/>
  </rowBreaks>
  <colBreaks count="1" manualBreakCount="1">
    <brk id="16" max="6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88900</xdr:colOff>
                    <xdr:row>10</xdr:row>
                    <xdr:rowOff>0</xdr:rowOff>
                  </from>
                  <to>
                    <xdr:col>8</xdr:col>
                    <xdr:colOff>63500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7</xdr:col>
                    <xdr:colOff>88900</xdr:colOff>
                    <xdr:row>11</xdr:row>
                    <xdr:rowOff>25400</xdr:rowOff>
                  </from>
                  <to>
                    <xdr:col>8</xdr:col>
                    <xdr:colOff>63500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7</xdr:col>
                    <xdr:colOff>88900</xdr:colOff>
                    <xdr:row>12</xdr:row>
                    <xdr:rowOff>38100</xdr:rowOff>
                  </from>
                  <to>
                    <xdr:col>8</xdr:col>
                    <xdr:colOff>63500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7</xdr:col>
                    <xdr:colOff>88900</xdr:colOff>
                    <xdr:row>13</xdr:row>
                    <xdr:rowOff>0</xdr:rowOff>
                  </from>
                  <to>
                    <xdr:col>8</xdr:col>
                    <xdr:colOff>63500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7</xdr:col>
                    <xdr:colOff>88900</xdr:colOff>
                    <xdr:row>14</xdr:row>
                    <xdr:rowOff>0</xdr:rowOff>
                  </from>
                  <to>
                    <xdr:col>8</xdr:col>
                    <xdr:colOff>63500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7</xdr:col>
                    <xdr:colOff>88900</xdr:colOff>
                    <xdr:row>15</xdr:row>
                    <xdr:rowOff>12700</xdr:rowOff>
                  </from>
                  <to>
                    <xdr:col>8</xdr:col>
                    <xdr:colOff>63500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7</xdr:col>
                    <xdr:colOff>88900</xdr:colOff>
                    <xdr:row>16</xdr:row>
                    <xdr:rowOff>12700</xdr:rowOff>
                  </from>
                  <to>
                    <xdr:col>8</xdr:col>
                    <xdr:colOff>63500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7</xdr:col>
                    <xdr:colOff>88900</xdr:colOff>
                    <xdr:row>19</xdr:row>
                    <xdr:rowOff>25400</xdr:rowOff>
                  </from>
                  <to>
                    <xdr:col>8</xdr:col>
                    <xdr:colOff>63500</xdr:colOff>
                    <xdr:row>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7</xdr:col>
                    <xdr:colOff>88900</xdr:colOff>
                    <xdr:row>20</xdr:row>
                    <xdr:rowOff>25400</xdr:rowOff>
                  </from>
                  <to>
                    <xdr:col>8</xdr:col>
                    <xdr:colOff>63500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0</xdr:col>
                    <xdr:colOff>76200</xdr:colOff>
                    <xdr:row>13</xdr:row>
                    <xdr:rowOff>25400</xdr:rowOff>
                  </from>
                  <to>
                    <xdr:col>1</xdr:col>
                    <xdr:colOff>101600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0</xdr:col>
                    <xdr:colOff>76200</xdr:colOff>
                    <xdr:row>14</xdr:row>
                    <xdr:rowOff>25400</xdr:rowOff>
                  </from>
                  <to>
                    <xdr:col>1</xdr:col>
                    <xdr:colOff>101600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0</xdr:col>
                    <xdr:colOff>76200</xdr:colOff>
                    <xdr:row>15</xdr:row>
                    <xdr:rowOff>25400</xdr:rowOff>
                  </from>
                  <to>
                    <xdr:col>1</xdr:col>
                    <xdr:colOff>101600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0</xdr:col>
                    <xdr:colOff>101600</xdr:colOff>
                    <xdr:row>23</xdr:row>
                    <xdr:rowOff>25400</xdr:rowOff>
                  </from>
                  <to>
                    <xdr:col>1</xdr:col>
                    <xdr:colOff>127000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0</xdr:col>
                    <xdr:colOff>101600</xdr:colOff>
                    <xdr:row>24</xdr:row>
                    <xdr:rowOff>25400</xdr:rowOff>
                  </from>
                  <to>
                    <xdr:col>1</xdr:col>
                    <xdr:colOff>127000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8" name="Check Box 42">
              <controlPr defaultSize="0" autoFill="0" autoLine="0" autoPict="0">
                <anchor moveWithCells="1">
                  <from>
                    <xdr:col>0</xdr:col>
                    <xdr:colOff>88900</xdr:colOff>
                    <xdr:row>32</xdr:row>
                    <xdr:rowOff>25400</xdr:rowOff>
                  </from>
                  <to>
                    <xdr:col>1</xdr:col>
                    <xdr:colOff>114300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Check Box 43">
              <controlPr defaultSize="0" autoFill="0" autoLine="0" autoPict="0">
                <anchor moveWithCells="1">
                  <from>
                    <xdr:col>0</xdr:col>
                    <xdr:colOff>88900</xdr:colOff>
                    <xdr:row>29</xdr:row>
                    <xdr:rowOff>25400</xdr:rowOff>
                  </from>
                  <to>
                    <xdr:col>1</xdr:col>
                    <xdr:colOff>114300</xdr:colOff>
                    <xdr:row>29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Check Box 45">
              <controlPr defaultSize="0" autoFill="0" autoLine="0" autoPict="0">
                <anchor moveWithCells="1">
                  <from>
                    <xdr:col>0</xdr:col>
                    <xdr:colOff>88900</xdr:colOff>
                    <xdr:row>26</xdr:row>
                    <xdr:rowOff>25400</xdr:rowOff>
                  </from>
                  <to>
                    <xdr:col>1</xdr:col>
                    <xdr:colOff>114300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Check Box 46">
              <controlPr defaultSize="0" autoFill="0" autoLine="0" autoPict="0">
                <anchor moveWithCells="1">
                  <from>
                    <xdr:col>0</xdr:col>
                    <xdr:colOff>88900</xdr:colOff>
                    <xdr:row>26</xdr:row>
                    <xdr:rowOff>25400</xdr:rowOff>
                  </from>
                  <to>
                    <xdr:col>1</xdr:col>
                    <xdr:colOff>114300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Check Box 47">
              <controlPr defaultSize="0" autoFill="0" autoLine="0" autoPict="0">
                <anchor moveWithCells="1">
                  <from>
                    <xdr:col>0</xdr:col>
                    <xdr:colOff>88900</xdr:colOff>
                    <xdr:row>19</xdr:row>
                    <xdr:rowOff>25400</xdr:rowOff>
                  </from>
                  <to>
                    <xdr:col>1</xdr:col>
                    <xdr:colOff>114300</xdr:colOff>
                    <xdr:row>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 moveWithCells="1">
                  <from>
                    <xdr:col>0</xdr:col>
                    <xdr:colOff>88900</xdr:colOff>
                    <xdr:row>20</xdr:row>
                    <xdr:rowOff>25400</xdr:rowOff>
                  </from>
                  <to>
                    <xdr:col>1</xdr:col>
                    <xdr:colOff>114300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Check Box 49">
              <controlPr defaultSize="0" autoFill="0" autoLine="0" autoPict="0">
                <anchor moveWithCells="1">
                  <from>
                    <xdr:col>0</xdr:col>
                    <xdr:colOff>88900</xdr:colOff>
                    <xdr:row>10</xdr:row>
                    <xdr:rowOff>25400</xdr:rowOff>
                  </from>
                  <to>
                    <xdr:col>1</xdr:col>
                    <xdr:colOff>114300</xdr:colOff>
                    <xdr:row>10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Check Box 50">
              <controlPr defaultSize="0" autoFill="0" autoLine="0" autoPict="0">
                <anchor moveWithCells="1">
                  <from>
                    <xdr:col>0</xdr:col>
                    <xdr:colOff>88900</xdr:colOff>
                    <xdr:row>11</xdr:row>
                    <xdr:rowOff>25400</xdr:rowOff>
                  </from>
                  <to>
                    <xdr:col>1</xdr:col>
                    <xdr:colOff>114300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6" name="Check Box 54">
              <controlPr defaultSize="0" autoFill="0" autoLine="0" autoPict="0">
                <anchor moveWithCells="1">
                  <from>
                    <xdr:col>1</xdr:col>
                    <xdr:colOff>609600</xdr:colOff>
                    <xdr:row>24</xdr:row>
                    <xdr:rowOff>25400</xdr:rowOff>
                  </from>
                  <to>
                    <xdr:col>1</xdr:col>
                    <xdr:colOff>927100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7" name="Check Box 55">
              <controlPr defaultSize="0" autoFill="0" autoLine="0" autoPict="0">
                <anchor moveWithCells="1">
                  <from>
                    <xdr:col>1</xdr:col>
                    <xdr:colOff>1231900</xdr:colOff>
                    <xdr:row>24</xdr:row>
                    <xdr:rowOff>25400</xdr:rowOff>
                  </from>
                  <to>
                    <xdr:col>2</xdr:col>
                    <xdr:colOff>304800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8" name="Check Box 56">
              <controlPr defaultSize="0" autoFill="0" autoLine="0" autoPict="0">
                <anchor moveWithCells="1">
                  <from>
                    <xdr:col>7</xdr:col>
                    <xdr:colOff>88900</xdr:colOff>
                    <xdr:row>21</xdr:row>
                    <xdr:rowOff>25400</xdr:rowOff>
                  </from>
                  <to>
                    <xdr:col>8</xdr:col>
                    <xdr:colOff>63500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9" name="Check Box 57">
              <controlPr defaultSize="0" autoFill="0" autoLine="0" autoPict="0">
                <anchor moveWithCells="1">
                  <from>
                    <xdr:col>0</xdr:col>
                    <xdr:colOff>76200</xdr:colOff>
                    <xdr:row>17</xdr:row>
                    <xdr:rowOff>25400</xdr:rowOff>
                  </from>
                  <to>
                    <xdr:col>1</xdr:col>
                    <xdr:colOff>101600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0" name="Check Box 60">
              <controlPr defaultSize="0" autoFill="0" autoLine="0" autoPict="0">
                <anchor moveWithCells="1">
                  <from>
                    <xdr:col>0</xdr:col>
                    <xdr:colOff>88900</xdr:colOff>
                    <xdr:row>27</xdr:row>
                    <xdr:rowOff>25400</xdr:rowOff>
                  </from>
                  <to>
                    <xdr:col>1</xdr:col>
                    <xdr:colOff>114300</xdr:colOff>
                    <xdr:row>27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1" name="Check Box 120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12700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2" name="Check Box 121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25400</xdr:rowOff>
                  </from>
                  <to>
                    <xdr:col>1</xdr:col>
                    <xdr:colOff>12700</xdr:colOff>
                    <xdr:row>34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3" name="Check Box 122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0</xdr:rowOff>
                  </from>
                  <to>
                    <xdr:col>1</xdr:col>
                    <xdr:colOff>12700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4" name="Check Box 123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25400</xdr:rowOff>
                  </from>
                  <to>
                    <xdr:col>1</xdr:col>
                    <xdr:colOff>12700</xdr:colOff>
                    <xdr:row>36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5" name="Check Box 124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0</xdr:rowOff>
                  </from>
                  <to>
                    <xdr:col>1</xdr:col>
                    <xdr:colOff>12700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6" name="Check Box 126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25400</xdr:rowOff>
                  </from>
                  <to>
                    <xdr:col>1</xdr:col>
                    <xdr:colOff>12700</xdr:colOff>
                    <xdr:row>37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7" name="Check Box 127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0</xdr:rowOff>
                  </from>
                  <to>
                    <xdr:col>1</xdr:col>
                    <xdr:colOff>12700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8" name="Check Box 128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0</xdr:rowOff>
                  </from>
                  <to>
                    <xdr:col>1</xdr:col>
                    <xdr:colOff>12700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9" name="Check Box 130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1</xdr:col>
                    <xdr:colOff>12700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0" name="Check Box 131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0</xdr:rowOff>
                  </from>
                  <to>
                    <xdr:col>1</xdr:col>
                    <xdr:colOff>12700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1" name="Check Box 132">
              <controlPr defaultSize="0" autoFill="0" autoLine="0" autoPict="0">
                <anchor moveWithCells="1">
                  <from>
                    <xdr:col>7</xdr:col>
                    <xdr:colOff>88900</xdr:colOff>
                    <xdr:row>22</xdr:row>
                    <xdr:rowOff>25400</xdr:rowOff>
                  </from>
                  <to>
                    <xdr:col>8</xdr:col>
                    <xdr:colOff>63500</xdr:colOff>
                    <xdr:row>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2" name="Check Box 142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25400</xdr:rowOff>
                  </from>
                  <to>
                    <xdr:col>1</xdr:col>
                    <xdr:colOff>355600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3" name="Check Box 143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25400</xdr:rowOff>
                  </from>
                  <to>
                    <xdr:col>1</xdr:col>
                    <xdr:colOff>12700</xdr:colOff>
                    <xdr:row>33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4" name="Check Box 147">
              <controlPr defaultSize="0" autoFill="0" autoLine="0" autoPict="0">
                <anchor moveWithCells="1">
                  <from>
                    <xdr:col>7</xdr:col>
                    <xdr:colOff>88900</xdr:colOff>
                    <xdr:row>23</xdr:row>
                    <xdr:rowOff>25400</xdr:rowOff>
                  </from>
                  <to>
                    <xdr:col>8</xdr:col>
                    <xdr:colOff>63500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5" name="Check Box 148">
              <controlPr defaultSize="0" autoFill="0" autoLine="0" autoPict="0">
                <anchor moveWithCells="1">
                  <from>
                    <xdr:col>7</xdr:col>
                    <xdr:colOff>88900</xdr:colOff>
                    <xdr:row>24</xdr:row>
                    <xdr:rowOff>25400</xdr:rowOff>
                  </from>
                  <to>
                    <xdr:col>8</xdr:col>
                    <xdr:colOff>63500</xdr:colOff>
                    <xdr:row>24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6" name="Check Box 149">
              <controlPr defaultSize="0" autoFill="0" autoLine="0" autoPict="0">
                <anchor moveWithCells="1">
                  <from>
                    <xdr:col>7</xdr:col>
                    <xdr:colOff>88900</xdr:colOff>
                    <xdr:row>25</xdr:row>
                    <xdr:rowOff>25400</xdr:rowOff>
                  </from>
                  <to>
                    <xdr:col>8</xdr:col>
                    <xdr:colOff>63500</xdr:colOff>
                    <xdr:row>25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7" name="Check Box 151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25400</xdr:rowOff>
                  </from>
                  <to>
                    <xdr:col>1</xdr:col>
                    <xdr:colOff>127000</xdr:colOff>
                    <xdr:row>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8" name="Check Box 166">
              <controlPr defaultSize="0" autoFill="0" autoLine="0" autoPict="0">
                <anchor moveWithCells="1">
                  <from>
                    <xdr:col>7</xdr:col>
                    <xdr:colOff>88900</xdr:colOff>
                    <xdr:row>19</xdr:row>
                    <xdr:rowOff>25400</xdr:rowOff>
                  </from>
                  <to>
                    <xdr:col>8</xdr:col>
                    <xdr:colOff>63500</xdr:colOff>
                    <xdr:row>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49" name="Check Box 167">
              <controlPr defaultSize="0" autoFill="0" autoLine="0" autoPict="0">
                <anchor moveWithCells="1">
                  <from>
                    <xdr:col>7</xdr:col>
                    <xdr:colOff>88900</xdr:colOff>
                    <xdr:row>20</xdr:row>
                    <xdr:rowOff>25400</xdr:rowOff>
                  </from>
                  <to>
                    <xdr:col>8</xdr:col>
                    <xdr:colOff>63500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0" name="Check Box 168">
              <controlPr defaultSize="0" autoFill="0" autoLine="0" autoPict="0">
                <anchor moveWithCells="1">
                  <from>
                    <xdr:col>7</xdr:col>
                    <xdr:colOff>88900</xdr:colOff>
                    <xdr:row>21</xdr:row>
                    <xdr:rowOff>25400</xdr:rowOff>
                  </from>
                  <to>
                    <xdr:col>8</xdr:col>
                    <xdr:colOff>63500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1" name="Check Box 171">
              <controlPr defaultSize="0" autoFill="0" autoLine="0" autoPict="0">
                <anchor moveWithCells="1">
                  <from>
                    <xdr:col>7</xdr:col>
                    <xdr:colOff>88900</xdr:colOff>
                    <xdr:row>26</xdr:row>
                    <xdr:rowOff>25400</xdr:rowOff>
                  </from>
                  <to>
                    <xdr:col>8</xdr:col>
                    <xdr:colOff>63500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2" name="Check Box 173">
              <controlPr defaultSize="0" autoFill="0" autoLine="0" autoPict="0">
                <anchor moveWithCells="1">
                  <from>
                    <xdr:col>7</xdr:col>
                    <xdr:colOff>88900</xdr:colOff>
                    <xdr:row>47</xdr:row>
                    <xdr:rowOff>25400</xdr:rowOff>
                  </from>
                  <to>
                    <xdr:col>8</xdr:col>
                    <xdr:colOff>63500</xdr:colOff>
                    <xdr:row>47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3" name="Check Box 175">
              <controlPr defaultSize="0" autoFill="0" autoLine="0" autoPict="0">
                <anchor moveWithCells="1">
                  <from>
                    <xdr:col>8</xdr:col>
                    <xdr:colOff>1054100</xdr:colOff>
                    <xdr:row>47</xdr:row>
                    <xdr:rowOff>25400</xdr:rowOff>
                  </from>
                  <to>
                    <xdr:col>9</xdr:col>
                    <xdr:colOff>203200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54" name="Check Box 176">
              <controlPr defaultSize="0" autoFill="0" autoLine="0" autoPict="0">
                <anchor moveWithCells="1">
                  <from>
                    <xdr:col>7</xdr:col>
                    <xdr:colOff>88900</xdr:colOff>
                    <xdr:row>49</xdr:row>
                    <xdr:rowOff>25400</xdr:rowOff>
                  </from>
                  <to>
                    <xdr:col>8</xdr:col>
                    <xdr:colOff>63500</xdr:colOff>
                    <xdr:row>49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55" name="Check Box 177">
              <controlPr defaultSize="0" autoFill="0" autoLine="0" autoPict="0">
                <anchor moveWithCells="1">
                  <from>
                    <xdr:col>7</xdr:col>
                    <xdr:colOff>88900</xdr:colOff>
                    <xdr:row>50</xdr:row>
                    <xdr:rowOff>25400</xdr:rowOff>
                  </from>
                  <to>
                    <xdr:col>8</xdr:col>
                    <xdr:colOff>63500</xdr:colOff>
                    <xdr:row>50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56" name="Check Box 178">
              <controlPr defaultSize="0" autoFill="0" autoLine="0" autoPict="0">
                <anchor moveWithCells="1">
                  <from>
                    <xdr:col>7</xdr:col>
                    <xdr:colOff>88900</xdr:colOff>
                    <xdr:row>51</xdr:row>
                    <xdr:rowOff>25400</xdr:rowOff>
                  </from>
                  <to>
                    <xdr:col>8</xdr:col>
                    <xdr:colOff>63500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57" name="Check Box 179">
              <controlPr defaultSize="0" autoFill="0" autoLine="0" autoPict="0">
                <anchor moveWithCells="1">
                  <from>
                    <xdr:col>7</xdr:col>
                    <xdr:colOff>88900</xdr:colOff>
                    <xdr:row>52</xdr:row>
                    <xdr:rowOff>25400</xdr:rowOff>
                  </from>
                  <to>
                    <xdr:col>8</xdr:col>
                    <xdr:colOff>63500</xdr:colOff>
                    <xdr:row>52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58" name="Check Box 180">
              <controlPr defaultSize="0" autoFill="0" autoLine="0" autoPict="0">
                <anchor moveWithCells="1">
                  <from>
                    <xdr:col>7</xdr:col>
                    <xdr:colOff>88900</xdr:colOff>
                    <xdr:row>53</xdr:row>
                    <xdr:rowOff>25400</xdr:rowOff>
                  </from>
                  <to>
                    <xdr:col>8</xdr:col>
                    <xdr:colOff>63500</xdr:colOff>
                    <xdr:row>53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59" name="Check Box 181">
              <controlPr defaultSize="0" autoFill="0" autoLine="0" autoPict="0">
                <anchor moveWithCells="1">
                  <from>
                    <xdr:col>7</xdr:col>
                    <xdr:colOff>88900</xdr:colOff>
                    <xdr:row>48</xdr:row>
                    <xdr:rowOff>25400</xdr:rowOff>
                  </from>
                  <to>
                    <xdr:col>8</xdr:col>
                    <xdr:colOff>63500</xdr:colOff>
                    <xdr:row>48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0" name="Check Box 183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0</xdr:rowOff>
                  </from>
                  <to>
                    <xdr:col>1</xdr:col>
                    <xdr:colOff>12700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1" name="Check Box 184">
              <controlPr defaultSize="0" autoFill="0" autoLine="0" autoPict="0">
                <anchor moveWithCells="1">
                  <from>
                    <xdr:col>7</xdr:col>
                    <xdr:colOff>88900</xdr:colOff>
                    <xdr:row>40</xdr:row>
                    <xdr:rowOff>25400</xdr:rowOff>
                  </from>
                  <to>
                    <xdr:col>8</xdr:col>
                    <xdr:colOff>63500</xdr:colOff>
                    <xdr:row>40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2" name="Check Box 185">
              <controlPr defaultSize="0" autoFill="0" autoLine="0" autoPict="0">
                <anchor moveWithCells="1">
                  <from>
                    <xdr:col>7</xdr:col>
                    <xdr:colOff>88900</xdr:colOff>
                    <xdr:row>41</xdr:row>
                    <xdr:rowOff>38100</xdr:rowOff>
                  </from>
                  <to>
                    <xdr:col>8</xdr:col>
                    <xdr:colOff>63500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63" name="Check Box 186">
              <controlPr defaultSize="0" autoFill="0" autoLine="0" autoPict="0">
                <anchor moveWithCells="1">
                  <from>
                    <xdr:col>7</xdr:col>
                    <xdr:colOff>88900</xdr:colOff>
                    <xdr:row>42</xdr:row>
                    <xdr:rowOff>0</xdr:rowOff>
                  </from>
                  <to>
                    <xdr:col>8</xdr:col>
                    <xdr:colOff>63500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64" name="Check Box 187">
              <controlPr defaultSize="0" autoFill="0" autoLine="0" autoPict="0">
                <anchor moveWithCells="1">
                  <from>
                    <xdr:col>7</xdr:col>
                    <xdr:colOff>88900</xdr:colOff>
                    <xdr:row>43</xdr:row>
                    <xdr:rowOff>12700</xdr:rowOff>
                  </from>
                  <to>
                    <xdr:col>8</xdr:col>
                    <xdr:colOff>63500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65" name="Check Box 188">
              <controlPr defaultSize="0" autoFill="0" autoLine="0" autoPict="0">
                <anchor moveWithCells="1">
                  <from>
                    <xdr:col>7</xdr:col>
                    <xdr:colOff>88900</xdr:colOff>
                    <xdr:row>27</xdr:row>
                    <xdr:rowOff>25400</xdr:rowOff>
                  </from>
                  <to>
                    <xdr:col>8</xdr:col>
                    <xdr:colOff>63500</xdr:colOff>
                    <xdr:row>27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66" name="Check Box 189">
              <controlPr defaultSize="0" autoFill="0" autoLine="0" autoPict="0">
                <anchor moveWithCells="1">
                  <from>
                    <xdr:col>7</xdr:col>
                    <xdr:colOff>88900</xdr:colOff>
                    <xdr:row>52</xdr:row>
                    <xdr:rowOff>25400</xdr:rowOff>
                  </from>
                  <to>
                    <xdr:col>8</xdr:col>
                    <xdr:colOff>63500</xdr:colOff>
                    <xdr:row>52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67" name="Check Box 190">
              <controlPr defaultSize="0" autoFill="0" autoLine="0" autoPict="0">
                <anchor moveWithCells="1">
                  <from>
                    <xdr:col>7</xdr:col>
                    <xdr:colOff>88900</xdr:colOff>
                    <xdr:row>53</xdr:row>
                    <xdr:rowOff>25400</xdr:rowOff>
                  </from>
                  <to>
                    <xdr:col>8</xdr:col>
                    <xdr:colOff>63500</xdr:colOff>
                    <xdr:row>53</xdr:row>
                    <xdr:rowOff>254000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38"/>
  <sheetViews>
    <sheetView workbookViewId="0">
      <selection activeCell="K28" sqref="K28"/>
    </sheetView>
  </sheetViews>
  <sheetFormatPr baseColWidth="10" defaultColWidth="8.83203125" defaultRowHeight="13" x14ac:dyDescent="0.15"/>
  <sheetData>
    <row r="3" spans="1:7" x14ac:dyDescent="0.15">
      <c r="A3" s="1" t="s">
        <v>1</v>
      </c>
      <c r="B3" s="1"/>
      <c r="C3" s="1"/>
      <c r="D3" s="1"/>
      <c r="E3" s="1"/>
      <c r="F3" s="1"/>
      <c r="G3" s="1" t="s">
        <v>27</v>
      </c>
    </row>
    <row r="6" spans="1:7" x14ac:dyDescent="0.15">
      <c r="A6" s="1" t="s">
        <v>2</v>
      </c>
      <c r="D6" t="s">
        <v>11</v>
      </c>
      <c r="E6" t="s">
        <v>12</v>
      </c>
      <c r="F6" t="s">
        <v>13</v>
      </c>
    </row>
    <row r="8" spans="1:7" x14ac:dyDescent="0.15">
      <c r="B8" s="6"/>
      <c r="D8" s="5"/>
      <c r="E8" s="5"/>
      <c r="F8" s="5"/>
    </row>
    <row r="9" spans="1:7" x14ac:dyDescent="0.15">
      <c r="B9" s="6"/>
      <c r="D9" s="5"/>
      <c r="E9" s="5"/>
      <c r="F9" s="5"/>
    </row>
    <row r="10" spans="1:7" x14ac:dyDescent="0.15">
      <c r="B10" s="6"/>
      <c r="D10" s="5"/>
      <c r="E10" s="5"/>
      <c r="F10" s="5"/>
    </row>
    <row r="11" spans="1:7" x14ac:dyDescent="0.15">
      <c r="B11" s="6"/>
      <c r="D11" s="5"/>
      <c r="E11" s="5"/>
      <c r="F11" s="5"/>
    </row>
    <row r="12" spans="1:7" x14ac:dyDescent="0.15">
      <c r="B12" s="6"/>
      <c r="D12" s="5"/>
      <c r="E12" s="5"/>
      <c r="F12" s="5"/>
    </row>
    <row r="13" spans="1:7" x14ac:dyDescent="0.15">
      <c r="B13" s="6"/>
      <c r="D13" s="5"/>
      <c r="E13" s="5"/>
      <c r="F13" s="5"/>
    </row>
    <row r="14" spans="1:7" x14ac:dyDescent="0.15">
      <c r="B14" s="6"/>
      <c r="D14" s="5"/>
      <c r="E14" s="5"/>
      <c r="F14" s="5"/>
    </row>
    <row r="16" spans="1:7" x14ac:dyDescent="0.15">
      <c r="A16" s="1" t="s">
        <v>3</v>
      </c>
    </row>
    <row r="18" spans="1:6" x14ac:dyDescent="0.15">
      <c r="B18" s="6"/>
      <c r="D18" s="5"/>
      <c r="E18" s="5"/>
      <c r="F18" s="5"/>
    </row>
    <row r="19" spans="1:6" x14ac:dyDescent="0.15">
      <c r="B19" s="6"/>
      <c r="D19" s="5"/>
      <c r="E19" s="5"/>
      <c r="F19" s="5"/>
    </row>
    <row r="20" spans="1:6" x14ac:dyDescent="0.15">
      <c r="B20" s="6"/>
      <c r="D20" s="5"/>
      <c r="E20" s="5"/>
      <c r="F20" s="5"/>
    </row>
    <row r="21" spans="1:6" x14ac:dyDescent="0.15">
      <c r="B21" s="6"/>
      <c r="D21" s="5"/>
      <c r="E21" s="5"/>
      <c r="F21" s="5"/>
    </row>
    <row r="22" spans="1:6" x14ac:dyDescent="0.15">
      <c r="B22" s="6"/>
      <c r="D22" s="5"/>
      <c r="E22" s="5"/>
      <c r="F22" s="5"/>
    </row>
    <row r="23" spans="1:6" x14ac:dyDescent="0.15">
      <c r="B23" s="6"/>
      <c r="D23" s="5"/>
      <c r="E23" s="5"/>
      <c r="F23" s="5"/>
    </row>
    <row r="24" spans="1:6" x14ac:dyDescent="0.15">
      <c r="B24" s="6"/>
      <c r="D24" s="5"/>
      <c r="E24" s="5"/>
      <c r="F24" s="5"/>
    </row>
    <row r="25" spans="1:6" x14ac:dyDescent="0.15">
      <c r="B25" s="6"/>
      <c r="D25" s="5"/>
      <c r="E25" s="5"/>
      <c r="F25" s="5"/>
    </row>
    <row r="26" spans="1:6" x14ac:dyDescent="0.15">
      <c r="B26" s="6"/>
      <c r="D26" s="5"/>
      <c r="E26" s="5"/>
      <c r="F26" s="5"/>
    </row>
    <row r="27" spans="1:6" x14ac:dyDescent="0.15">
      <c r="B27" s="6"/>
      <c r="D27" s="5"/>
      <c r="E27" s="5"/>
      <c r="F27" s="5"/>
    </row>
    <row r="29" spans="1:6" x14ac:dyDescent="0.15">
      <c r="A29" s="1" t="s">
        <v>4</v>
      </c>
    </row>
    <row r="31" spans="1:6" x14ac:dyDescent="0.15">
      <c r="B31" s="6"/>
      <c r="D31" s="5"/>
      <c r="E31" s="5"/>
      <c r="F31" s="5"/>
    </row>
    <row r="32" spans="1:6" x14ac:dyDescent="0.15">
      <c r="B32" s="6"/>
      <c r="D32" s="5"/>
      <c r="E32" s="5"/>
      <c r="F32" s="5"/>
    </row>
    <row r="33" spans="1:6" x14ac:dyDescent="0.15">
      <c r="B33" s="6"/>
      <c r="D33" s="5"/>
      <c r="E33" s="5"/>
      <c r="F33" s="5"/>
    </row>
    <row r="34" spans="1:6" x14ac:dyDescent="0.15">
      <c r="B34" s="6"/>
      <c r="D34" s="5"/>
      <c r="E34" s="5"/>
      <c r="F34" s="5"/>
    </row>
    <row r="35" spans="1:6" x14ac:dyDescent="0.15">
      <c r="B35" s="6"/>
      <c r="D35" s="5"/>
      <c r="E35" s="5"/>
      <c r="F35" s="5"/>
    </row>
    <row r="36" spans="1:6" x14ac:dyDescent="0.15">
      <c r="B36" s="6"/>
      <c r="D36" s="5"/>
      <c r="E36" s="5"/>
      <c r="F36" s="5"/>
    </row>
    <row r="38" spans="1:6" x14ac:dyDescent="0.15">
      <c r="A38" s="1" t="s">
        <v>5</v>
      </c>
      <c r="E38">
        <f>SUM(E8:E36)</f>
        <v>0</v>
      </c>
      <c r="F38">
        <f>SUM(F8:F36)</f>
        <v>0</v>
      </c>
    </row>
  </sheetData>
  <pageMargins left="0.75" right="0.75" top="1" bottom="1" header="0.5" footer="0.5"/>
  <pageSetup orientation="portrait" horizontalDpi="429496729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Back</vt:lpstr>
      <vt:lpstr>Front!Print_Area</vt:lpstr>
    </vt:vector>
  </TitlesOfParts>
  <Company>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Ken Alford</dc:creator>
  <cp:lastModifiedBy>Microsoft Office User</cp:lastModifiedBy>
  <cp:lastPrinted>2022-04-26T18:23:09Z</cp:lastPrinted>
  <dcterms:created xsi:type="dcterms:W3CDTF">2003-02-25T17:48:08Z</dcterms:created>
  <dcterms:modified xsi:type="dcterms:W3CDTF">2022-07-19T14:49:31Z</dcterms:modified>
</cp:coreProperties>
</file>